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11790" activeTab="0"/>
  </bookViews>
  <sheets>
    <sheet name="2019-2024" sheetId="1" r:id="rId1"/>
  </sheets>
  <definedNames>
    <definedName name="_xlnm.Print_Titles" localSheetId="0">'2019-2024'!$8:$12</definedName>
    <definedName name="_xlnm.Print_Area" localSheetId="0">'2019-2024'!$A$1:$V$30</definedName>
  </definedNames>
  <calcPr fullCalcOnLoad="1"/>
</workbook>
</file>

<file path=xl/sharedStrings.xml><?xml version="1.0" encoding="utf-8"?>
<sst xmlns="http://schemas.openxmlformats.org/spreadsheetml/2006/main" count="96" uniqueCount="60">
  <si>
    <t>№ п/п</t>
  </si>
  <si>
    <t>Адрес
МКД</t>
  </si>
  <si>
    <t>Документ,
подтверждающий
признание МКД
аварийным</t>
  </si>
  <si>
    <t>Номер</t>
  </si>
  <si>
    <t>Дата</t>
  </si>
  <si>
    <t>Планируемая дата  окончания
переселения</t>
  </si>
  <si>
    <t>Планируемая дата сноса МКД</t>
  </si>
  <si>
    <t>Число жителей всего</t>
  </si>
  <si>
    <t>чел.</t>
  </si>
  <si>
    <t>Число жителей планируемых
 к переселению</t>
  </si>
  <si>
    <t>Общая площадь жилых
помещений МКД</t>
  </si>
  <si>
    <t>кв.м</t>
  </si>
  <si>
    <t>Количество расселяемых жилых
помещений</t>
  </si>
  <si>
    <t>Всего</t>
  </si>
  <si>
    <t>ед.</t>
  </si>
  <si>
    <t>в том числе</t>
  </si>
  <si>
    <t>частная
собственность</t>
  </si>
  <si>
    <t>муниципальная
собственность</t>
  </si>
  <si>
    <t>Расселяемая площадь жилых
помещений</t>
  </si>
  <si>
    <t>Стоимость переселения граждан</t>
  </si>
  <si>
    <t>Всего:</t>
  </si>
  <si>
    <t>руб.</t>
  </si>
  <si>
    <t>в том числе:</t>
  </si>
  <si>
    <t>за счет средств
Фонда</t>
  </si>
  <si>
    <t>за счет средств
бюджета субъекта
Российской
Федерации</t>
  </si>
  <si>
    <t>за счет средств
местного бюджета</t>
  </si>
  <si>
    <t>Дополнительные источники
финансирования</t>
  </si>
  <si>
    <t xml:space="preserve">
</t>
  </si>
  <si>
    <t xml:space="preserve">
</t>
  </si>
  <si>
    <t xml:space="preserve">
</t>
  </si>
  <si>
    <t>X</t>
  </si>
  <si>
    <t>Внебюджетные источники финансирования</t>
  </si>
  <si>
    <t>с. Кослан, ул.Советская, д. 43</t>
  </si>
  <si>
    <t>с. Кослан, ул.Н.Трофимовой, д. 21</t>
  </si>
  <si>
    <t>10</t>
  </si>
  <si>
    <t>2019</t>
  </si>
  <si>
    <t>2020</t>
  </si>
  <si>
    <t>42</t>
  </si>
  <si>
    <t>2021</t>
  </si>
  <si>
    <t>Перечень аварийных многоквартирных домов, признанных аварийными до 1 января 2017 года</t>
  </si>
  <si>
    <t>Итого по МО МР «Удорский» по всем этапам, в т.ч:</t>
  </si>
  <si>
    <t>Итого по МО МР «Удорский» с финансовой поддержкой Фонда:</t>
  </si>
  <si>
    <t>д.Сельыб, ул.Центральная д.211</t>
  </si>
  <si>
    <t>39/1</t>
  </si>
  <si>
    <t>2022</t>
  </si>
  <si>
    <t>2023</t>
  </si>
  <si>
    <t>пос.Ыджыдъяг ул.Лесная д.2 кв.1</t>
  </si>
  <si>
    <t>13</t>
  </si>
  <si>
    <t>Всего по I этапу (2019-2020 года), в т.ч.:</t>
  </si>
  <si>
    <t>Всего  по I этапу (2019-2020 года) с  финансовой поддержки Фонда</t>
  </si>
  <si>
    <t>Всего  по I этапу (2019-2020 года) без  финансовой поддержки Фонда</t>
  </si>
  <si>
    <t>Всего  по III этапу (2021-2022 года) с  финансовой поддержки Фонда</t>
  </si>
  <si>
    <t>Всего по III этапу (2021-2022 года), вт.ч.:</t>
  </si>
  <si>
    <t>Всего  по III этапу (2021-2022 года) без  финансовой поддержки Фонда</t>
  </si>
  <si>
    <t>Всего  по IV этапу (2022-2023 года) с  финансовой поддержки Фонда</t>
  </si>
  <si>
    <t>пос.Ыджыдъяг ул.Лесная д.17кв.1</t>
  </si>
  <si>
    <t>18</t>
  </si>
  <si>
    <t>2024</t>
  </si>
  <si>
    <t>Всего  по IV этапу (2022-2023 года) без  финансовой поддержки Фонда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</si>
  <si>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«Переселение граждан  из аварийного  жилищного фонда 
на территории  муниципального района  "Удорский" в  2019 – 2025 годах" 
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</si>
</sst>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dd/mm/yy;@"/>
    <numFmt numFmtId="166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3" fontId="3" fillId="33" borderId="0" xfId="0" applyNumberFormat="1" applyFont="1" applyFill="1" applyAlignment="1">
      <alignment horizontal="center" vertical="center" wrapText="1"/>
    </xf>
    <xf numFmtId="4" fontId="3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3" fontId="3" fillId="34" borderId="14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49" fontId="3" fillId="34" borderId="10" xfId="52" applyNumberFormat="1" applyFont="1" applyFill="1" applyBorder="1" applyAlignment="1">
      <alignment horizontal="left" vertical="center" wrapText="1"/>
      <protection/>
    </xf>
    <xf numFmtId="3" fontId="3" fillId="34" borderId="10" xfId="52" applyNumberFormat="1" applyFont="1" applyFill="1" applyBorder="1" applyAlignment="1">
      <alignment horizontal="center" vertical="center" wrapText="1"/>
      <protection/>
    </xf>
    <xf numFmtId="4" fontId="3" fillId="34" borderId="10" xfId="52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4" fontId="2" fillId="33" borderId="0" xfId="0" applyNumberFormat="1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textRotation="90" wrapText="1"/>
    </xf>
    <xf numFmtId="4" fontId="3" fillId="34" borderId="10" xfId="0" applyNumberFormat="1" applyFont="1" applyFill="1" applyBorder="1" applyAlignment="1">
      <alignment horizontal="center" vertical="center" textRotation="90" wrapText="1"/>
    </xf>
    <xf numFmtId="3" fontId="3" fillId="34" borderId="0" xfId="0" applyNumberFormat="1" applyFont="1" applyFill="1" applyAlignment="1">
      <alignment horizontal="center" vertical="center" wrapText="1"/>
    </xf>
    <xf numFmtId="4" fontId="2" fillId="33" borderId="0" xfId="0" applyNumberFormat="1" applyFont="1" applyFill="1" applyBorder="1" applyAlignment="1">
      <alignment vertical="center" wrapText="1"/>
    </xf>
    <xf numFmtId="165" fontId="3" fillId="34" borderId="10" xfId="52" applyNumberFormat="1" applyFont="1" applyFill="1" applyBorder="1" applyAlignment="1">
      <alignment horizontal="center" vertical="center" wrapText="1"/>
      <protection/>
    </xf>
    <xf numFmtId="49" fontId="3" fillId="34" borderId="14" xfId="0" applyNumberFormat="1" applyFont="1" applyFill="1" applyBorder="1" applyAlignment="1">
      <alignment horizontal="center" vertical="center" wrapText="1"/>
    </xf>
    <xf numFmtId="3" fontId="3" fillId="34" borderId="14" xfId="52" applyNumberFormat="1" applyFont="1" applyFill="1" applyBorder="1" applyAlignment="1">
      <alignment horizontal="center" vertical="center" wrapText="1"/>
      <protection/>
    </xf>
    <xf numFmtId="4" fontId="3" fillId="34" borderId="14" xfId="52" applyNumberFormat="1" applyFont="1" applyFill="1" applyBorder="1" applyAlignment="1">
      <alignment horizontal="center" vertical="center" wrapText="1"/>
      <protection/>
    </xf>
    <xf numFmtId="3" fontId="3" fillId="33" borderId="15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43" fontId="2" fillId="34" borderId="10" xfId="59" applyFont="1" applyFill="1" applyBorder="1" applyAlignment="1">
      <alignment horizontal="center" vertical="center" wrapText="1"/>
    </xf>
    <xf numFmtId="43" fontId="3" fillId="34" borderId="10" xfId="59" applyFont="1" applyFill="1" applyBorder="1" applyAlignment="1">
      <alignment horizontal="center" vertical="center" wrapText="1"/>
    </xf>
    <xf numFmtId="43" fontId="3" fillId="34" borderId="11" xfId="59" applyFont="1" applyFill="1" applyBorder="1" applyAlignment="1">
      <alignment horizontal="center" vertical="center" wrapText="1"/>
    </xf>
    <xf numFmtId="43" fontId="3" fillId="34" borderId="14" xfId="59" applyFont="1" applyFill="1" applyBorder="1" applyAlignment="1">
      <alignment horizontal="center" vertical="center" wrapText="1"/>
    </xf>
    <xf numFmtId="43" fontId="3" fillId="34" borderId="15" xfId="59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center" vertical="center" wrapText="1"/>
    </xf>
    <xf numFmtId="3" fontId="3" fillId="34" borderId="15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textRotation="90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textRotation="90" wrapText="1"/>
    </xf>
    <xf numFmtId="0" fontId="3" fillId="34" borderId="14" xfId="0" applyFont="1" applyFill="1" applyBorder="1" applyAlignment="1">
      <alignment horizontal="center" vertical="center" textRotation="90" wrapText="1"/>
    </xf>
    <xf numFmtId="0" fontId="3" fillId="34" borderId="17" xfId="0" applyFont="1" applyFill="1" applyBorder="1" applyAlignment="1">
      <alignment horizontal="center" vertical="center" textRotation="90" wrapText="1"/>
    </xf>
    <xf numFmtId="0" fontId="3" fillId="34" borderId="18" xfId="0" applyFont="1" applyFill="1" applyBorder="1" applyAlignment="1">
      <alignment horizontal="center" vertical="center" textRotation="90" wrapText="1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view="pageBreakPreview" zoomScale="94" zoomScaleSheetLayoutView="94" zoomScalePageLayoutView="0" workbookViewId="0" topLeftCell="A10">
      <selection activeCell="K34" sqref="K34"/>
    </sheetView>
  </sheetViews>
  <sheetFormatPr defaultColWidth="9.140625" defaultRowHeight="15"/>
  <cols>
    <col min="1" max="1" width="4.140625" style="8" customWidth="1"/>
    <col min="2" max="2" width="22.7109375" style="4" customWidth="1"/>
    <col min="3" max="3" width="6.57421875" style="9" customWidth="1"/>
    <col min="4" max="4" width="7.421875" style="8" customWidth="1"/>
    <col min="5" max="5" width="9.140625" style="8" customWidth="1"/>
    <col min="6" max="6" width="9.7109375" style="8" customWidth="1"/>
    <col min="7" max="7" width="7.00390625" style="5" customWidth="1"/>
    <col min="8" max="8" width="6.7109375" style="5" customWidth="1"/>
    <col min="9" max="9" width="8.28125" style="6" customWidth="1"/>
    <col min="10" max="10" width="6.7109375" style="5" customWidth="1"/>
    <col min="11" max="12" width="7.140625" style="5" customWidth="1"/>
    <col min="13" max="13" width="9.7109375" style="6" customWidth="1"/>
    <col min="14" max="14" width="10.421875" style="6" customWidth="1"/>
    <col min="15" max="15" width="9.28125" style="6" customWidth="1"/>
    <col min="16" max="16" width="12.8515625" style="6" customWidth="1"/>
    <col min="17" max="17" width="12.421875" style="6" customWidth="1"/>
    <col min="18" max="18" width="13.7109375" style="6" customWidth="1"/>
    <col min="19" max="19" width="11.7109375" style="6" customWidth="1"/>
    <col min="20" max="20" width="9.7109375" style="6" customWidth="1"/>
    <col min="21" max="21" width="5.140625" style="8" hidden="1" customWidth="1"/>
    <col min="22" max="22" width="9.8515625" style="8" customWidth="1"/>
    <col min="23" max="23" width="10.140625" style="8" customWidth="1"/>
    <col min="24" max="24" width="9.421875" style="8" customWidth="1"/>
    <col min="25" max="25" width="9.28125" style="8" customWidth="1"/>
    <col min="26" max="26" width="8.7109375" style="8" customWidth="1"/>
    <col min="27" max="16384" width="9.140625" style="8" customWidth="1"/>
  </cols>
  <sheetData>
    <row r="1" spans="15:22" ht="11.25">
      <c r="O1" s="51"/>
      <c r="P1" s="51"/>
      <c r="Q1" s="51"/>
      <c r="R1" s="51"/>
      <c r="S1" s="51"/>
      <c r="T1" s="51"/>
      <c r="U1" s="51"/>
      <c r="V1" s="51"/>
    </row>
    <row r="2" spans="15:22" ht="4.5" customHeight="1">
      <c r="O2" s="51"/>
      <c r="P2" s="51"/>
      <c r="Q2" s="51"/>
      <c r="R2" s="51"/>
      <c r="S2" s="51"/>
      <c r="T2" s="51"/>
      <c r="U2" s="51"/>
      <c r="V2" s="51"/>
    </row>
    <row r="3" spans="15:22" ht="11.25" hidden="1">
      <c r="O3" s="51"/>
      <c r="P3" s="51"/>
      <c r="Q3" s="51"/>
      <c r="R3" s="51"/>
      <c r="S3" s="51"/>
      <c r="T3" s="51"/>
      <c r="U3" s="51"/>
      <c r="V3" s="51"/>
    </row>
    <row r="4" spans="1:22" ht="11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51" t="s">
        <v>59</v>
      </c>
      <c r="P4" s="51"/>
      <c r="Q4" s="51"/>
      <c r="R4" s="51"/>
      <c r="S4" s="51"/>
      <c r="T4" s="51"/>
      <c r="U4" s="51"/>
      <c r="V4" s="51"/>
    </row>
    <row r="5" spans="1:22" ht="18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51"/>
      <c r="P5" s="51"/>
      <c r="Q5" s="51"/>
      <c r="R5" s="51"/>
      <c r="S5" s="51"/>
      <c r="T5" s="51"/>
      <c r="U5" s="51"/>
      <c r="V5" s="51"/>
    </row>
    <row r="6" spans="1:22" ht="32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9"/>
      <c r="N6" s="10"/>
      <c r="O6" s="51"/>
      <c r="P6" s="51"/>
      <c r="Q6" s="51"/>
      <c r="R6" s="51"/>
      <c r="S6" s="51"/>
      <c r="T6" s="51"/>
      <c r="U6" s="51"/>
      <c r="V6" s="51"/>
    </row>
    <row r="7" spans="1:20" ht="15" customHeight="1">
      <c r="A7" s="12"/>
      <c r="B7" s="12"/>
      <c r="C7" s="58" t="s">
        <v>39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</row>
    <row r="8" spans="1:22" ht="33.75" customHeight="1">
      <c r="A8" s="57" t="s">
        <v>0</v>
      </c>
      <c r="B8" s="57" t="s">
        <v>1</v>
      </c>
      <c r="C8" s="57" t="s">
        <v>2</v>
      </c>
      <c r="D8" s="57"/>
      <c r="E8" s="59" t="s">
        <v>5</v>
      </c>
      <c r="F8" s="59" t="s">
        <v>6</v>
      </c>
      <c r="G8" s="53" t="s">
        <v>7</v>
      </c>
      <c r="H8" s="53" t="s">
        <v>9</v>
      </c>
      <c r="I8" s="46" t="s">
        <v>10</v>
      </c>
      <c r="J8" s="52" t="s">
        <v>12</v>
      </c>
      <c r="K8" s="52"/>
      <c r="L8" s="52"/>
      <c r="M8" s="47" t="s">
        <v>18</v>
      </c>
      <c r="N8" s="47"/>
      <c r="O8" s="47"/>
      <c r="P8" s="47" t="s">
        <v>19</v>
      </c>
      <c r="Q8" s="47"/>
      <c r="R8" s="47"/>
      <c r="S8" s="47"/>
      <c r="T8" s="46" t="s">
        <v>26</v>
      </c>
      <c r="U8" s="25" t="s">
        <v>27</v>
      </c>
      <c r="V8" s="54" t="s">
        <v>31</v>
      </c>
    </row>
    <row r="9" spans="1:22" ht="11.25">
      <c r="A9" s="57"/>
      <c r="B9" s="57"/>
      <c r="C9" s="57"/>
      <c r="D9" s="57"/>
      <c r="E9" s="57"/>
      <c r="F9" s="57"/>
      <c r="G9" s="52"/>
      <c r="H9" s="52"/>
      <c r="I9" s="47"/>
      <c r="J9" s="53" t="s">
        <v>13</v>
      </c>
      <c r="K9" s="52" t="s">
        <v>15</v>
      </c>
      <c r="L9" s="52"/>
      <c r="M9" s="46" t="s">
        <v>13</v>
      </c>
      <c r="N9" s="47" t="s">
        <v>15</v>
      </c>
      <c r="O9" s="47"/>
      <c r="P9" s="46" t="s">
        <v>20</v>
      </c>
      <c r="Q9" s="47" t="s">
        <v>22</v>
      </c>
      <c r="R9" s="47"/>
      <c r="S9" s="47"/>
      <c r="T9" s="47"/>
      <c r="U9" s="25"/>
      <c r="V9" s="55"/>
    </row>
    <row r="10" spans="1:22" ht="78.75">
      <c r="A10" s="57"/>
      <c r="B10" s="57"/>
      <c r="C10" s="59" t="s">
        <v>3</v>
      </c>
      <c r="D10" s="59" t="s">
        <v>4</v>
      </c>
      <c r="E10" s="57"/>
      <c r="F10" s="57"/>
      <c r="G10" s="52"/>
      <c r="H10" s="52"/>
      <c r="I10" s="47"/>
      <c r="J10" s="52"/>
      <c r="K10" s="26" t="s">
        <v>16</v>
      </c>
      <c r="L10" s="26" t="s">
        <v>17</v>
      </c>
      <c r="M10" s="47"/>
      <c r="N10" s="27" t="s">
        <v>16</v>
      </c>
      <c r="O10" s="27" t="s">
        <v>17</v>
      </c>
      <c r="P10" s="47"/>
      <c r="Q10" s="27" t="s">
        <v>23</v>
      </c>
      <c r="R10" s="27" t="s">
        <v>24</v>
      </c>
      <c r="S10" s="27" t="s">
        <v>25</v>
      </c>
      <c r="T10" s="47"/>
      <c r="U10" s="25" t="s">
        <v>28</v>
      </c>
      <c r="V10" s="56"/>
    </row>
    <row r="11" spans="1:22" ht="22.5">
      <c r="A11" s="57"/>
      <c r="B11" s="57"/>
      <c r="C11" s="57"/>
      <c r="D11" s="57"/>
      <c r="E11" s="57"/>
      <c r="F11" s="57"/>
      <c r="G11" s="15" t="s">
        <v>8</v>
      </c>
      <c r="H11" s="15" t="s">
        <v>8</v>
      </c>
      <c r="I11" s="16" t="s">
        <v>11</v>
      </c>
      <c r="J11" s="15" t="s">
        <v>14</v>
      </c>
      <c r="K11" s="15" t="s">
        <v>14</v>
      </c>
      <c r="L11" s="15" t="s">
        <v>14</v>
      </c>
      <c r="M11" s="16" t="s">
        <v>11</v>
      </c>
      <c r="N11" s="16" t="s">
        <v>11</v>
      </c>
      <c r="O11" s="16" t="s">
        <v>11</v>
      </c>
      <c r="P11" s="16" t="s">
        <v>21</v>
      </c>
      <c r="Q11" s="16" t="s">
        <v>21</v>
      </c>
      <c r="R11" s="16" t="s">
        <v>21</v>
      </c>
      <c r="S11" s="16" t="s">
        <v>21</v>
      </c>
      <c r="T11" s="16" t="s">
        <v>21</v>
      </c>
      <c r="U11" s="25" t="s">
        <v>29</v>
      </c>
      <c r="V11" s="16" t="s">
        <v>21</v>
      </c>
    </row>
    <row r="12" spans="1:22" s="5" customFormat="1" ht="11.2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  <c r="M12" s="15">
        <v>13</v>
      </c>
      <c r="N12" s="15">
        <v>14</v>
      </c>
      <c r="O12" s="15">
        <v>15</v>
      </c>
      <c r="P12" s="17">
        <v>16</v>
      </c>
      <c r="Q12" s="17">
        <v>17</v>
      </c>
      <c r="R12" s="28">
        <v>18</v>
      </c>
      <c r="S12" s="17">
        <v>19</v>
      </c>
      <c r="T12" s="15">
        <v>20</v>
      </c>
      <c r="U12" s="28"/>
      <c r="V12" s="15">
        <v>21</v>
      </c>
    </row>
    <row r="13" spans="1:22" s="7" customFormat="1" ht="15.75" customHeight="1">
      <c r="A13" s="48" t="s">
        <v>40</v>
      </c>
      <c r="B13" s="49"/>
      <c r="C13" s="49"/>
      <c r="D13" s="50"/>
      <c r="E13" s="18" t="s">
        <v>30</v>
      </c>
      <c r="F13" s="18" t="s">
        <v>30</v>
      </c>
      <c r="G13" s="19">
        <f>G14</f>
        <v>33</v>
      </c>
      <c r="H13" s="19">
        <f aca="true" t="shared" si="0" ref="H13:V13">H14</f>
        <v>33</v>
      </c>
      <c r="I13" s="41">
        <f>I15+I20+I25</f>
        <v>1277.3</v>
      </c>
      <c r="J13" s="19">
        <f>J15+J20+J25</f>
        <v>19</v>
      </c>
      <c r="K13" s="19">
        <f t="shared" si="0"/>
        <v>0</v>
      </c>
      <c r="L13" s="19">
        <f t="shared" si="0"/>
        <v>19</v>
      </c>
      <c r="M13" s="41">
        <f>M15+M20+M25</f>
        <v>635.5</v>
      </c>
      <c r="N13" s="19">
        <f t="shared" si="0"/>
        <v>0</v>
      </c>
      <c r="O13" s="41">
        <f>O15+O20+O25</f>
        <v>635.5</v>
      </c>
      <c r="P13" s="36">
        <f>P15+P20+P25</f>
        <v>11792079.11</v>
      </c>
      <c r="Q13" s="36">
        <f>Q15+Q20+Q25</f>
        <v>11202475.149999999</v>
      </c>
      <c r="R13" s="36">
        <f>R15+R20+R25</f>
        <v>471683.16000000003</v>
      </c>
      <c r="S13" s="36">
        <f>S15+S20+S25</f>
        <v>117920.8</v>
      </c>
      <c r="T13" s="19">
        <f t="shared" si="0"/>
        <v>0</v>
      </c>
      <c r="U13" s="19">
        <f t="shared" si="0"/>
        <v>0</v>
      </c>
      <c r="V13" s="19">
        <f t="shared" si="0"/>
        <v>0</v>
      </c>
    </row>
    <row r="14" spans="1:22" s="7" customFormat="1" ht="22.5" customHeight="1">
      <c r="A14" s="48" t="s">
        <v>41</v>
      </c>
      <c r="B14" s="49"/>
      <c r="C14" s="49"/>
      <c r="D14" s="50"/>
      <c r="E14" s="18"/>
      <c r="F14" s="18"/>
      <c r="G14" s="19">
        <f>G15+G20+G25</f>
        <v>33</v>
      </c>
      <c r="H14" s="19">
        <f>H15+H20+H25</f>
        <v>33</v>
      </c>
      <c r="I14" s="41">
        <f>I16+I21+I25</f>
        <v>1277.3</v>
      </c>
      <c r="J14" s="19">
        <f>J15+J20+J25</f>
        <v>19</v>
      </c>
      <c r="K14" s="19">
        <f>K15</f>
        <v>0</v>
      </c>
      <c r="L14" s="19">
        <f>L15+L20+L25</f>
        <v>19</v>
      </c>
      <c r="M14" s="41">
        <f>M15+M20+M25</f>
        <v>635.5</v>
      </c>
      <c r="N14" s="19">
        <f>N15</f>
        <v>0</v>
      </c>
      <c r="O14" s="41">
        <f>O15+O20+O25</f>
        <v>635.5</v>
      </c>
      <c r="P14" s="36">
        <f>P15+P20+P25</f>
        <v>11792079.11</v>
      </c>
      <c r="Q14" s="36">
        <f>Q15+Q20+Q25</f>
        <v>11202475.149999999</v>
      </c>
      <c r="R14" s="36">
        <f>R15+R20+R25</f>
        <v>471683.16000000003</v>
      </c>
      <c r="S14" s="36">
        <f>S15+S20+S25</f>
        <v>117920.8</v>
      </c>
      <c r="T14" s="19">
        <f>T15</f>
        <v>0</v>
      </c>
      <c r="U14" s="19">
        <f>U15</f>
        <v>0</v>
      </c>
      <c r="V14" s="19">
        <f>V15</f>
        <v>0</v>
      </c>
    </row>
    <row r="15" spans="1:23" s="7" customFormat="1" ht="23.25" customHeight="1">
      <c r="A15" s="48" t="s">
        <v>48</v>
      </c>
      <c r="B15" s="49"/>
      <c r="C15" s="49"/>
      <c r="D15" s="50"/>
      <c r="E15" s="2" t="s">
        <v>30</v>
      </c>
      <c r="F15" s="2" t="s">
        <v>30</v>
      </c>
      <c r="G15" s="19">
        <f>G16</f>
        <v>30</v>
      </c>
      <c r="H15" s="19">
        <f aca="true" t="shared" si="1" ref="H15:V15">H16</f>
        <v>30</v>
      </c>
      <c r="I15" s="41">
        <f t="shared" si="1"/>
        <v>982.1</v>
      </c>
      <c r="J15" s="19">
        <f t="shared" si="1"/>
        <v>16</v>
      </c>
      <c r="K15" s="19">
        <f t="shared" si="1"/>
        <v>0</v>
      </c>
      <c r="L15" s="19">
        <f t="shared" si="1"/>
        <v>16</v>
      </c>
      <c r="M15" s="41">
        <f t="shared" si="1"/>
        <v>516.6</v>
      </c>
      <c r="N15" s="19">
        <f t="shared" si="1"/>
        <v>0</v>
      </c>
      <c r="O15" s="41">
        <f t="shared" si="1"/>
        <v>516.6</v>
      </c>
      <c r="P15" s="36">
        <f t="shared" si="1"/>
        <v>9455813</v>
      </c>
      <c r="Q15" s="36">
        <f t="shared" si="1"/>
        <v>8983022.35</v>
      </c>
      <c r="R15" s="36">
        <f t="shared" si="1"/>
        <v>378232.52</v>
      </c>
      <c r="S15" s="36">
        <f t="shared" si="1"/>
        <v>94558.13</v>
      </c>
      <c r="T15" s="19">
        <f t="shared" si="1"/>
        <v>0</v>
      </c>
      <c r="U15" s="19">
        <f t="shared" si="1"/>
        <v>0</v>
      </c>
      <c r="V15" s="19">
        <f t="shared" si="1"/>
        <v>0</v>
      </c>
      <c r="W15" s="24"/>
    </row>
    <row r="16" spans="1:23" s="7" customFormat="1" ht="21" customHeight="1">
      <c r="A16" s="48" t="s">
        <v>49</v>
      </c>
      <c r="B16" s="49"/>
      <c r="C16" s="49"/>
      <c r="D16" s="50"/>
      <c r="E16" s="2" t="s">
        <v>30</v>
      </c>
      <c r="F16" s="2" t="s">
        <v>30</v>
      </c>
      <c r="G16" s="19">
        <f>G17+G18</f>
        <v>30</v>
      </c>
      <c r="H16" s="19">
        <f aca="true" t="shared" si="2" ref="H16:T16">H17+H18</f>
        <v>30</v>
      </c>
      <c r="I16" s="41">
        <f t="shared" si="2"/>
        <v>982.1</v>
      </c>
      <c r="J16" s="19">
        <f t="shared" si="2"/>
        <v>16</v>
      </c>
      <c r="K16" s="19">
        <f t="shared" si="2"/>
        <v>0</v>
      </c>
      <c r="L16" s="19">
        <f t="shared" si="2"/>
        <v>16</v>
      </c>
      <c r="M16" s="41">
        <f t="shared" si="2"/>
        <v>516.6</v>
      </c>
      <c r="N16" s="19">
        <f t="shared" si="2"/>
        <v>0</v>
      </c>
      <c r="O16" s="41">
        <f t="shared" si="2"/>
        <v>516.6</v>
      </c>
      <c r="P16" s="36">
        <f t="shared" si="2"/>
        <v>9455813</v>
      </c>
      <c r="Q16" s="36">
        <f t="shared" si="2"/>
        <v>8983022.35</v>
      </c>
      <c r="R16" s="36">
        <f t="shared" si="2"/>
        <v>378232.52</v>
      </c>
      <c r="S16" s="36">
        <f t="shared" si="2"/>
        <v>94558.13</v>
      </c>
      <c r="T16" s="19">
        <f t="shared" si="2"/>
        <v>0</v>
      </c>
      <c r="U16" s="19">
        <f>U17+U18</f>
        <v>0</v>
      </c>
      <c r="V16" s="19">
        <f>V17+V18</f>
        <v>0</v>
      </c>
      <c r="W16" s="24"/>
    </row>
    <row r="17" spans="1:22" s="25" customFormat="1" ht="18" customHeight="1">
      <c r="A17" s="13">
        <v>1</v>
      </c>
      <c r="B17" s="20" t="s">
        <v>32</v>
      </c>
      <c r="C17" s="14" t="s">
        <v>34</v>
      </c>
      <c r="D17" s="30">
        <v>41632</v>
      </c>
      <c r="E17" s="14" t="s">
        <v>35</v>
      </c>
      <c r="F17" s="14" t="s">
        <v>36</v>
      </c>
      <c r="G17" s="21">
        <v>5</v>
      </c>
      <c r="H17" s="21">
        <v>5</v>
      </c>
      <c r="I17" s="22">
        <v>71.2</v>
      </c>
      <c r="J17" s="21">
        <v>2</v>
      </c>
      <c r="K17" s="21">
        <v>0</v>
      </c>
      <c r="L17" s="21">
        <v>2</v>
      </c>
      <c r="M17" s="22">
        <v>71.2</v>
      </c>
      <c r="N17" s="22">
        <v>0</v>
      </c>
      <c r="O17" s="22">
        <v>71.2</v>
      </c>
      <c r="P17" s="37">
        <f>Q17+R17+S17</f>
        <v>1299969</v>
      </c>
      <c r="Q17" s="37">
        <v>1234970.55</v>
      </c>
      <c r="R17" s="38">
        <v>51998.76</v>
      </c>
      <c r="S17" s="37">
        <v>12999.69</v>
      </c>
      <c r="T17" s="43"/>
      <c r="V17" s="42"/>
    </row>
    <row r="18" spans="1:22" s="25" customFormat="1" ht="24.75" customHeight="1">
      <c r="A18" s="13">
        <v>2</v>
      </c>
      <c r="B18" s="20" t="s">
        <v>33</v>
      </c>
      <c r="C18" s="14" t="s">
        <v>37</v>
      </c>
      <c r="D18" s="30">
        <v>42235</v>
      </c>
      <c r="E18" s="31" t="s">
        <v>36</v>
      </c>
      <c r="F18" s="31" t="s">
        <v>38</v>
      </c>
      <c r="G18" s="32">
        <v>25</v>
      </c>
      <c r="H18" s="32">
        <v>25</v>
      </c>
      <c r="I18" s="33">
        <v>910.9</v>
      </c>
      <c r="J18" s="32">
        <v>14</v>
      </c>
      <c r="K18" s="32">
        <v>0</v>
      </c>
      <c r="L18" s="32">
        <v>14</v>
      </c>
      <c r="M18" s="33">
        <v>445.4</v>
      </c>
      <c r="N18" s="33">
        <v>0</v>
      </c>
      <c r="O18" s="33">
        <v>445.4</v>
      </c>
      <c r="P18" s="37">
        <f>Q18+R18+S18</f>
        <v>8155844</v>
      </c>
      <c r="Q18" s="39">
        <v>7748051.8</v>
      </c>
      <c r="R18" s="40">
        <v>326233.76</v>
      </c>
      <c r="S18" s="39">
        <v>81558.44</v>
      </c>
      <c r="T18" s="44"/>
      <c r="V18" s="45"/>
    </row>
    <row r="19" spans="1:22" ht="21.75" customHeight="1">
      <c r="A19" s="48" t="s">
        <v>50</v>
      </c>
      <c r="B19" s="49"/>
      <c r="C19" s="49"/>
      <c r="D19" s="50"/>
      <c r="E19" s="2" t="s">
        <v>30</v>
      </c>
      <c r="F19" s="2" t="s">
        <v>30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3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2"/>
      <c r="V19" s="2">
        <v>0</v>
      </c>
    </row>
    <row r="20" spans="1:22" ht="18" customHeight="1">
      <c r="A20" s="48" t="s">
        <v>52</v>
      </c>
      <c r="B20" s="49"/>
      <c r="C20" s="49"/>
      <c r="D20" s="50"/>
      <c r="E20" s="2" t="s">
        <v>30</v>
      </c>
      <c r="F20" s="2" t="s">
        <v>30</v>
      </c>
      <c r="G20" s="19">
        <f>G21</f>
        <v>2</v>
      </c>
      <c r="H20" s="19">
        <f aca="true" t="shared" si="3" ref="H20:V20">H21</f>
        <v>2</v>
      </c>
      <c r="I20" s="41">
        <f t="shared" si="3"/>
        <v>99.4</v>
      </c>
      <c r="J20" s="19">
        <f t="shared" si="3"/>
        <v>2</v>
      </c>
      <c r="K20" s="19">
        <f t="shared" si="3"/>
        <v>0</v>
      </c>
      <c r="L20" s="19">
        <f t="shared" si="3"/>
        <v>2</v>
      </c>
      <c r="M20" s="41">
        <f t="shared" si="3"/>
        <v>63.4</v>
      </c>
      <c r="N20" s="19">
        <f t="shared" si="3"/>
        <v>0</v>
      </c>
      <c r="O20" s="41">
        <f t="shared" si="3"/>
        <v>63.4</v>
      </c>
      <c r="P20" s="36">
        <f>P21</f>
        <v>1245746.6</v>
      </c>
      <c r="Q20" s="36">
        <f t="shared" si="3"/>
        <v>1183459.27</v>
      </c>
      <c r="R20" s="36">
        <f t="shared" si="3"/>
        <v>49829.86</v>
      </c>
      <c r="S20" s="36">
        <f t="shared" si="3"/>
        <v>12457.470000000001</v>
      </c>
      <c r="T20" s="19">
        <f t="shared" si="3"/>
        <v>0</v>
      </c>
      <c r="U20" s="19">
        <f t="shared" si="3"/>
        <v>0</v>
      </c>
      <c r="V20" s="19">
        <f t="shared" si="3"/>
        <v>0</v>
      </c>
    </row>
    <row r="21" spans="1:22" ht="21" customHeight="1">
      <c r="A21" s="48" t="s">
        <v>51</v>
      </c>
      <c r="B21" s="49"/>
      <c r="C21" s="49"/>
      <c r="D21" s="50"/>
      <c r="E21" s="2" t="s">
        <v>30</v>
      </c>
      <c r="F21" s="2" t="s">
        <v>30</v>
      </c>
      <c r="G21" s="19">
        <f>G22+G23</f>
        <v>2</v>
      </c>
      <c r="H21" s="19">
        <f aca="true" t="shared" si="4" ref="H21:T21">H22+H23</f>
        <v>2</v>
      </c>
      <c r="I21" s="41">
        <f t="shared" si="4"/>
        <v>99.4</v>
      </c>
      <c r="J21" s="19">
        <f t="shared" si="4"/>
        <v>2</v>
      </c>
      <c r="K21" s="19">
        <f t="shared" si="4"/>
        <v>0</v>
      </c>
      <c r="L21" s="19">
        <f t="shared" si="4"/>
        <v>2</v>
      </c>
      <c r="M21" s="41">
        <f t="shared" si="4"/>
        <v>63.4</v>
      </c>
      <c r="N21" s="19">
        <f t="shared" si="4"/>
        <v>0</v>
      </c>
      <c r="O21" s="41">
        <f t="shared" si="4"/>
        <v>63.4</v>
      </c>
      <c r="P21" s="36">
        <f t="shared" si="4"/>
        <v>1245746.6</v>
      </c>
      <c r="Q21" s="36">
        <f t="shared" si="4"/>
        <v>1183459.27</v>
      </c>
      <c r="R21" s="36">
        <f t="shared" si="4"/>
        <v>49829.86</v>
      </c>
      <c r="S21" s="36">
        <f t="shared" si="4"/>
        <v>12457.470000000001</v>
      </c>
      <c r="T21" s="19">
        <f t="shared" si="4"/>
        <v>0</v>
      </c>
      <c r="U21" s="19">
        <f>U22+U23</f>
        <v>0</v>
      </c>
      <c r="V21" s="19">
        <f>V22+V23</f>
        <v>0</v>
      </c>
    </row>
    <row r="22" spans="1:22" ht="21" customHeight="1">
      <c r="A22" s="13">
        <v>1</v>
      </c>
      <c r="B22" s="20" t="s">
        <v>42</v>
      </c>
      <c r="C22" s="14" t="s">
        <v>43</v>
      </c>
      <c r="D22" s="30">
        <v>42683</v>
      </c>
      <c r="E22" s="14" t="s">
        <v>44</v>
      </c>
      <c r="F22" s="14" t="s">
        <v>45</v>
      </c>
      <c r="G22" s="21">
        <v>1</v>
      </c>
      <c r="H22" s="21">
        <v>1</v>
      </c>
      <c r="I22" s="22">
        <v>72</v>
      </c>
      <c r="J22" s="21">
        <v>1</v>
      </c>
      <c r="K22" s="21">
        <v>0</v>
      </c>
      <c r="L22" s="21">
        <v>1</v>
      </c>
      <c r="M22" s="22">
        <v>36</v>
      </c>
      <c r="N22" s="22">
        <v>0</v>
      </c>
      <c r="O22" s="22">
        <v>36</v>
      </c>
      <c r="P22" s="37">
        <v>707364</v>
      </c>
      <c r="Q22" s="37">
        <v>671995.8</v>
      </c>
      <c r="R22" s="38">
        <v>28294.56</v>
      </c>
      <c r="S22" s="37">
        <v>7073.64</v>
      </c>
      <c r="T22" s="11"/>
      <c r="V22" s="23"/>
    </row>
    <row r="23" spans="1:22" ht="22.5" customHeight="1">
      <c r="A23" s="13">
        <v>2</v>
      </c>
      <c r="B23" s="20" t="s">
        <v>46</v>
      </c>
      <c r="C23" s="14" t="s">
        <v>47</v>
      </c>
      <c r="D23" s="30">
        <v>40707</v>
      </c>
      <c r="E23" s="31" t="s">
        <v>44</v>
      </c>
      <c r="F23" s="31" t="s">
        <v>45</v>
      </c>
      <c r="G23" s="32">
        <v>1</v>
      </c>
      <c r="H23" s="32">
        <v>1</v>
      </c>
      <c r="I23" s="33">
        <v>27.4</v>
      </c>
      <c r="J23" s="32">
        <v>1</v>
      </c>
      <c r="K23" s="32">
        <v>0</v>
      </c>
      <c r="L23" s="32">
        <v>1</v>
      </c>
      <c r="M23" s="33">
        <v>27.4</v>
      </c>
      <c r="N23" s="33">
        <v>0</v>
      </c>
      <c r="O23" s="33">
        <v>27.4</v>
      </c>
      <c r="P23" s="39">
        <v>538382.6</v>
      </c>
      <c r="Q23" s="39">
        <v>511463.47</v>
      </c>
      <c r="R23" s="40">
        <v>21535.3</v>
      </c>
      <c r="S23" s="39">
        <v>5383.83</v>
      </c>
      <c r="T23" s="34"/>
      <c r="V23" s="35"/>
    </row>
    <row r="24" spans="1:22" ht="24" customHeight="1">
      <c r="A24" s="48" t="s">
        <v>53</v>
      </c>
      <c r="B24" s="49"/>
      <c r="C24" s="49"/>
      <c r="D24" s="50"/>
      <c r="E24" s="2" t="s">
        <v>30</v>
      </c>
      <c r="F24" s="2" t="s">
        <v>30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3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2"/>
      <c r="V24" s="2">
        <v>0</v>
      </c>
    </row>
    <row r="25" spans="1:22" ht="21" customHeight="1">
      <c r="A25" s="48" t="s">
        <v>54</v>
      </c>
      <c r="B25" s="49"/>
      <c r="C25" s="49"/>
      <c r="D25" s="50"/>
      <c r="E25" s="2" t="s">
        <v>30</v>
      </c>
      <c r="F25" s="2" t="s">
        <v>30</v>
      </c>
      <c r="G25" s="19">
        <f>G26+G27</f>
        <v>1</v>
      </c>
      <c r="H25" s="19">
        <f aca="true" t="shared" si="5" ref="H25:T25">H26+H27</f>
        <v>1</v>
      </c>
      <c r="I25" s="41">
        <f t="shared" si="5"/>
        <v>195.8</v>
      </c>
      <c r="J25" s="19">
        <f t="shared" si="5"/>
        <v>1</v>
      </c>
      <c r="K25" s="19">
        <f t="shared" si="5"/>
        <v>0</v>
      </c>
      <c r="L25" s="19">
        <f t="shared" si="5"/>
        <v>1</v>
      </c>
      <c r="M25" s="41">
        <f t="shared" si="5"/>
        <v>55.5</v>
      </c>
      <c r="N25" s="19">
        <f t="shared" si="5"/>
        <v>0</v>
      </c>
      <c r="O25" s="41">
        <v>55.5</v>
      </c>
      <c r="P25" s="36">
        <f t="shared" si="5"/>
        <v>1090519.51</v>
      </c>
      <c r="Q25" s="36">
        <f t="shared" si="5"/>
        <v>1035993.53</v>
      </c>
      <c r="R25" s="36">
        <f t="shared" si="5"/>
        <v>43620.78</v>
      </c>
      <c r="S25" s="36">
        <f t="shared" si="5"/>
        <v>10905.2</v>
      </c>
      <c r="T25" s="19">
        <f t="shared" si="5"/>
        <v>0</v>
      </c>
      <c r="U25" s="19">
        <f>U26+U27</f>
        <v>0</v>
      </c>
      <c r="V25" s="19">
        <f>V26+V27</f>
        <v>0</v>
      </c>
    </row>
    <row r="26" spans="1:22" ht="22.5" customHeight="1">
      <c r="A26" s="13">
        <v>1</v>
      </c>
      <c r="B26" s="20" t="s">
        <v>55</v>
      </c>
      <c r="C26" s="14" t="s">
        <v>56</v>
      </c>
      <c r="D26" s="30">
        <v>40707</v>
      </c>
      <c r="E26" s="14" t="s">
        <v>45</v>
      </c>
      <c r="F26" s="14" t="s">
        <v>57</v>
      </c>
      <c r="G26" s="21">
        <v>1</v>
      </c>
      <c r="H26" s="21">
        <v>1</v>
      </c>
      <c r="I26" s="22">
        <v>195.8</v>
      </c>
      <c r="J26" s="21">
        <v>1</v>
      </c>
      <c r="K26" s="21">
        <v>0</v>
      </c>
      <c r="L26" s="21">
        <v>1</v>
      </c>
      <c r="M26" s="22">
        <v>55.5</v>
      </c>
      <c r="N26" s="22">
        <v>0</v>
      </c>
      <c r="O26" s="22">
        <v>55.5</v>
      </c>
      <c r="P26" s="37">
        <f>Q26+R26+S26</f>
        <v>1090519.51</v>
      </c>
      <c r="Q26" s="37">
        <v>1035993.53</v>
      </c>
      <c r="R26" s="38">
        <v>43620.78</v>
      </c>
      <c r="S26" s="37">
        <v>10905.2</v>
      </c>
      <c r="T26" s="11">
        <v>0</v>
      </c>
      <c r="V26" s="23">
        <v>0</v>
      </c>
    </row>
    <row r="27" spans="1:22" ht="24" customHeight="1">
      <c r="A27" s="48" t="s">
        <v>58</v>
      </c>
      <c r="B27" s="49"/>
      <c r="C27" s="49"/>
      <c r="D27" s="50"/>
      <c r="E27" s="2" t="s">
        <v>30</v>
      </c>
      <c r="F27" s="2" t="s">
        <v>30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3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2"/>
      <c r="V27" s="2">
        <v>0</v>
      </c>
    </row>
  </sheetData>
  <sheetProtection/>
  <mergeCells count="34">
    <mergeCell ref="A27:D27"/>
    <mergeCell ref="A21:D21"/>
    <mergeCell ref="A8:A11"/>
    <mergeCell ref="M9:M10"/>
    <mergeCell ref="I8:I10"/>
    <mergeCell ref="D10:D11"/>
    <mergeCell ref="F8:F11"/>
    <mergeCell ref="A20:D20"/>
    <mergeCell ref="C10:C11"/>
    <mergeCell ref="P9:P10"/>
    <mergeCell ref="E8:E11"/>
    <mergeCell ref="C8:D9"/>
    <mergeCell ref="H8:H10"/>
    <mergeCell ref="M8:O8"/>
    <mergeCell ref="O1:V3"/>
    <mergeCell ref="J8:L8"/>
    <mergeCell ref="A13:D13"/>
    <mergeCell ref="O4:V6"/>
    <mergeCell ref="K9:L9"/>
    <mergeCell ref="G8:G10"/>
    <mergeCell ref="N9:O9"/>
    <mergeCell ref="V8:V10"/>
    <mergeCell ref="B8:B11"/>
    <mergeCell ref="C7:T7"/>
    <mergeCell ref="T8:T10"/>
    <mergeCell ref="A25:D25"/>
    <mergeCell ref="A24:D24"/>
    <mergeCell ref="A15:D15"/>
    <mergeCell ref="A14:D14"/>
    <mergeCell ref="A19:D19"/>
    <mergeCell ref="A16:D16"/>
    <mergeCell ref="P8:S8"/>
    <mergeCell ref="Q9:S9"/>
    <mergeCell ref="J9:J10"/>
  </mergeCells>
  <printOptions horizontalCentered="1"/>
  <pageMargins left="0.4724409448818898" right="0.2362204724409449" top="0.5511811023622047" bottom="0.5511811023622047" header="0.31496062992125984" footer="0.31496062992125984"/>
  <pageSetup fitToHeight="1000" horizontalDpi="600" verticalDpi="600" orientation="landscape" paperSize="9" scale="69" r:id="rId1"/>
  <headerFooter scaleWithDoc="0">
    <oddFooter>&amp;R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Уминова Ольга Ивановна</dc:creator>
  <cp:keywords/>
  <dc:description/>
  <cp:lastModifiedBy>user</cp:lastModifiedBy>
  <cp:lastPrinted>2022-10-13T11:35:28Z</cp:lastPrinted>
  <dcterms:created xsi:type="dcterms:W3CDTF">2013-04-14T08:33:53Z</dcterms:created>
  <dcterms:modified xsi:type="dcterms:W3CDTF">2022-10-13T11:35:40Z</dcterms:modified>
  <cp:category/>
  <cp:version/>
  <cp:contentType/>
  <cp:contentStatus/>
</cp:coreProperties>
</file>