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32760" yWindow="32760" windowWidth="25440" windowHeight="12225" activeTab="1"/>
  </bookViews>
  <sheets>
    <sheet name="Приложение 1" sheetId="38" r:id="rId1"/>
    <sheet name="Приложение 2" sheetId="39" r:id="rId2"/>
    <sheet name="Приложение 3" sheetId="40" r:id="rId3"/>
  </sheets>
  <definedNames>
    <definedName name="_xlnm.Print_Area" localSheetId="0">'Приложение 1'!$A$1:$P$38</definedName>
    <definedName name="_xlnm.Print_Area" localSheetId="1">'Приложение 2'!$A$1:$IV$46</definedName>
    <definedName name="Перечень">#REF!</definedName>
    <definedName name="Перечень2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D30" i="39"/>
  <c r="D23"/>
  <c r="D14"/>
  <c r="M30" i="38"/>
  <c r="M29"/>
  <c r="E23" i="39"/>
  <c r="C23"/>
  <c r="N30"/>
  <c r="T30"/>
  <c r="C30"/>
  <c r="V30"/>
  <c r="D35"/>
  <c r="C7" i="40"/>
  <c r="M28" i="38"/>
  <c r="M26"/>
  <c r="M25"/>
  <c r="M27"/>
  <c r="U30" i="39"/>
  <c r="S30"/>
  <c r="R30"/>
  <c r="Q30"/>
  <c r="P30"/>
  <c r="O30"/>
  <c r="M30"/>
  <c r="L30"/>
  <c r="K30"/>
  <c r="J30"/>
  <c r="I30"/>
  <c r="H30"/>
  <c r="G30"/>
  <c r="F30"/>
  <c r="E30"/>
  <c r="D33" l="1"/>
  <c r="M7" i="40"/>
  <c r="D26" i="39"/>
  <c r="M22" i="38"/>
  <c r="D20" i="39"/>
  <c r="D8" i="40"/>
  <c r="D7" s="1"/>
  <c r="V23" i="39"/>
  <c r="T23"/>
  <c r="S23"/>
  <c r="D27"/>
  <c r="J14"/>
  <c r="F14"/>
  <c r="E14"/>
  <c r="D17"/>
  <c r="D18"/>
  <c r="D19"/>
  <c r="V14"/>
  <c r="T14"/>
  <c r="S14"/>
  <c r="H7" i="40"/>
  <c r="M20" i="38"/>
  <c r="J23" i="39"/>
  <c r="M12" i="38"/>
  <c r="M15"/>
  <c r="N14" i="39"/>
  <c r="M11" i="38"/>
  <c r="C14" i="39"/>
  <c r="I7" i="40"/>
  <c r="G23" i="39"/>
  <c r="F23"/>
  <c r="M13" i="38"/>
  <c r="M19"/>
  <c r="N7" i="40"/>
</calcChain>
</file>

<file path=xl/sharedStrings.xml><?xml version="1.0" encoding="utf-8"?>
<sst xmlns="http://schemas.openxmlformats.org/spreadsheetml/2006/main" count="694" uniqueCount="105">
  <si>
    <t>№ п/п</t>
  </si>
  <si>
    <t>Наименование МО</t>
  </si>
  <si>
    <t>ед.</t>
  </si>
  <si>
    <t>кв.м</t>
  </si>
  <si>
    <t>кв.м.</t>
  </si>
  <si>
    <t>Год</t>
  </si>
  <si>
    <t>Материал стен</t>
  </si>
  <si>
    <t>Количество этажей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</si>
  <si>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</si>
  <si>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</si>
  <si>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</si>
  <si>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</si>
  <si>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</si>
  <si>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</si>
  <si>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</si>
  <si>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</si>
  <si>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</si>
  <si>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</si>
  <si>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</si>
  <si>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</t>
  </si>
  <si>
    <t>руб./кв.м</t>
  </si>
  <si>
    <t>Х</t>
  </si>
  <si>
    <t>Количество МКД</t>
  </si>
  <si>
    <t>I квартал</t>
  </si>
  <si>
    <t>II квартал</t>
  </si>
  <si>
    <t>III квартал</t>
  </si>
  <si>
    <t>IV квартал</t>
  </si>
  <si>
    <t>Стоимость капитального ремонта за счет средств минимального взноса на капитальный ремонт МКД</t>
  </si>
  <si>
    <t>Итого  по МО МР "Удорский":</t>
  </si>
  <si>
    <t>брус</t>
  </si>
  <si>
    <t xml:space="preserve"> МО МР "Удорский"</t>
  </si>
  <si>
    <t>Всего:</t>
  </si>
  <si>
    <t>кирпич</t>
  </si>
  <si>
    <t xml:space="preserve"> </t>
  </si>
  <si>
    <t>-</t>
  </si>
  <si>
    <t>Реестр многоквартирных домов по видам работ по капитальному ремонту в Республике Коми в 2021 годах</t>
  </si>
  <si>
    <t>Реестр многоквартирных домов по видам работ по капитальному ремонту в Республике Коми в 2022 годах</t>
  </si>
  <si>
    <t>Реестр многоквартирных домов по видам работ по капитальному ремонту в Республике Коми в 2023 годах</t>
  </si>
  <si>
    <t>2021 г.</t>
  </si>
  <si>
    <t>2022 г.</t>
  </si>
  <si>
    <t>2023 г.</t>
  </si>
  <si>
    <t>Количество подъездов</t>
  </si>
  <si>
    <t>с. Кослан, ул. Юбилейная, 24 (Разработка ПСД)</t>
  </si>
  <si>
    <t>с. Кослан, ул. Юбилейная, д. 22 (Разработка ПСД)</t>
  </si>
  <si>
    <t>с. Кослан, ул. Строителей, д. 5 (Разработка ПСД)</t>
  </si>
  <si>
    <t>с. Кослан, ул. Юбилейная, д. 22 (СМР)</t>
  </si>
  <si>
    <t>с. Кослан, ул. Строителей, 13 (Разработка ПСД)</t>
  </si>
  <si>
    <t>с. Кослан, ул. Строителей, д. 7 (Разработка ПСД)</t>
  </si>
  <si>
    <t>с. Кослан, ул. Строителей, 13 (СМР)</t>
  </si>
  <si>
    <t>с. Кослан, ул. Строителей, д. 7 (СМР)</t>
  </si>
  <si>
    <t>с. Кослан, ул. Юбилейная, 24 (СМР)</t>
  </si>
  <si>
    <t>Реестр многоквартирных домов по видам работ и (или) работ по капитальному ремонту общего имущества на 2021-2023 год</t>
  </si>
  <si>
    <t>Планируемые показатели выполнения работ по капитальному ремонту многоквартирных домов  утверждены в соответствии  с приложением №3 к Краткосрочному плану</t>
  </si>
  <si>
    <t>Планируемые показатели выполнения услуг и (или) работ капитального ремонта общего имущества в многоквартирных домах на 2021-2023 год</t>
  </si>
  <si>
    <t>Перечень многоквартирных домов по источникам финасирования по капитальному ремонту в Республике Коми в 2021 году</t>
  </si>
  <si>
    <t>Перечень многоквартирных домов по источникам финасирования по капитальному ремонту в Республике Коми в 2022 году</t>
  </si>
  <si>
    <t>Перчень многоквартирных домов по источникам финасирования по капитальному ремонту в Республике Коми в 2023 году</t>
  </si>
  <si>
    <t>№ п\п</t>
  </si>
  <si>
    <t>Адрес МКД</t>
  </si>
  <si>
    <t>общая площадь жилых помещений, всего</t>
  </si>
  <si>
    <t>Стоимость капитального ремонта ВСЕГО</t>
  </si>
  <si>
    <t>виды, установленные ч.1 ст.166 Жилищного Кодекса РФ</t>
  </si>
  <si>
    <t>внутридомовая инженерная система</t>
  </si>
  <si>
    <t xml:space="preserve"> электроснабжения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</si>
  <si>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</si>
  <si>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</si>
  <si>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</si>
  <si>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</si>
  <si>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 xml:space="preserve"> водоотведения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</si>
  <si>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</si>
  <si>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</si>
  <si>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</si>
  <si>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фасадов (герметизация швов)</t>
  </si>
  <si>
    <t>куб.м.</t>
  </si>
  <si>
    <t>ремонт фасада</t>
  </si>
  <si>
    <t>ремонт фундамента</t>
  </si>
  <si>
    <t>с. Кослан, ул. Н.Трофимовой, д. 43 (СМР)</t>
  </si>
  <si>
    <t>Предельная стоимость расчитана в соответствии с постановлением Правительства Республики Коми от 28.09.2017 г. № 506 "Об установлении размера предельной стоимости услуг и (или) работ по капитальному ремонту общего имущества в многоквартирном доме, расположенном на территории Республики Коми, которая может оплачиваться региональным оператором за счет средств фонда капитального ремонта, сформированного исходя из минимального взноса на капитальный ремонт"</t>
  </si>
  <si>
    <t>п. Благоево, ул. Мира, 5 (СМР)</t>
  </si>
  <si>
    <t>п. Междуреченск ул. Интернациональная,14  (СМР)</t>
  </si>
  <si>
    <t>п. Благоево, ул. Мира, 5         (СМР)</t>
  </si>
  <si>
    <t>п. Междуреченск ул. Интернациональная,14             (СМР)</t>
  </si>
  <si>
    <t>п.Вожский, ул.Привокзальная, д.6 (СМР)</t>
  </si>
  <si>
    <t>с. Кослан, ул. Юбилейная, 20 (Разработка ПСД)</t>
  </si>
  <si>
    <t>п. Солнечный. ул. Лесная, д.19 (СМР)</t>
  </si>
  <si>
    <t>Перечень многоквартирных домов, в отношении которых планируется проведение капитального ремонта общего имущества на 2021-2023 год</t>
  </si>
  <si>
    <t>пгт. Усогорск, ул.60 лет Октября, 1 (ПСД)</t>
  </si>
  <si>
    <t>пгт.Благоево, ул. Мира, 3 (ПСД)</t>
  </si>
  <si>
    <t>с. Кослан, ул. Н.Трофимовой,  43 (СМР)</t>
  </si>
  <si>
    <t>с. Кослан, ул. Юбилейная, 22 (СМР)</t>
  </si>
  <si>
    <t>п. Вожский, ул. Привокзальная, 6 (СМР)</t>
  </si>
  <si>
    <t>п. Солнечный. ул. Лесная, 19 (СМР)</t>
  </si>
  <si>
    <t>пгт. Благоево, ул. Мира, д.3 (ПСД)</t>
  </si>
  <si>
    <t>с. Кослан, ул. Юбилейная, 20 (ПСД)</t>
  </si>
  <si>
    <t>с. Кослан, ул. Юбилейная, 24 (ПСД)</t>
  </si>
  <si>
    <t>с. Кослан, ул. Строителей, 13 (ПСД)</t>
  </si>
  <si>
    <t>с. Кослан, ул. Юбилейная, 22 (ПСД)</t>
  </si>
  <si>
    <t>с. Кослан, ул. Строителей, д. 5 (ПСД)</t>
  </si>
  <si>
    <t>с. Кослан, ул. Строителей, 7 (ПСД)</t>
  </si>
  <si>
    <t>Количество жителей, зарегистрированных в МКД       на дату утверждения краткосрочного плана</t>
  </si>
  <si>
    <t>п. Вожский, ул. Привокзальная, 4 (ПСД)</t>
  </si>
  <si>
    <t>п. Вожский, ул. Привокзальная, 4 (ПСД )</t>
  </si>
  <si>
    <t>Приложение № 1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"Удорский" 23.11.2022 г. № 1443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краткосрочному плану  реализации  региональной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Республике Коми на 2021-2023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 образования  муниципального района «Удорский»</t>
  </si>
  <si>
    <t xml:space="preserve">Приложение № 3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"Удорский" от 23.11.2022 г. № 1443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краткосрочному плану  реализации  региональной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Республике Коми на 2021-2023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 образования  муниципального района «Удорский»                                                                                                                  </t>
  </si>
  <si>
    <t>Приложение № 2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"Удорский" от 23.11.2022 г. № 1443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краткосрочному плану  реализации  региональной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Республике Коми на 2021-2023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 образования  муниципального района «Удорский»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</si>
</sst>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_р_."/>
    <numFmt numFmtId="166" formatCode="#,##0.0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b/>
      <sz val="3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20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7" fillId="0" borderId="0" xfId="0" applyFont="1"/>
    <xf numFmtId="4" fontId="7" fillId="0" borderId="0" xfId="0" applyNumberFormat="1" applyFont="1"/>
    <xf numFmtId="0" fontId="0" fillId="0" borderId="0" xfId="0" applyBorder="1" applyAlignment="1">
      <alignment horizontal="center" vertical="center"/>
    </xf>
    <xf numFmtId="14" fontId="8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0" fillId="0" borderId="0" xfId="0" applyNumberFormat="1"/>
    <xf numFmtId="0" fontId="9" fillId="0" borderId="0" xfId="0" applyFont="1"/>
    <xf numFmtId="164" fontId="7" fillId="0" borderId="0" xfId="0" applyNumberFormat="1" applyFont="1"/>
    <xf numFmtId="0" fontId="12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0" fillId="3" borderId="0" xfId="0" applyFill="1" applyBorder="1"/>
    <xf numFmtId="0" fontId="0" fillId="3" borderId="1" xfId="0" applyFill="1" applyBorder="1"/>
    <xf numFmtId="0" fontId="0" fillId="3" borderId="0" xfId="0" applyFill="1"/>
    <xf numFmtId="0" fontId="17" fillId="0" borderId="0" xfId="0" applyFont="1"/>
    <xf numFmtId="0" fontId="18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164" fontId="22" fillId="2" borderId="4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2" fontId="17" fillId="3" borderId="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/>
    </xf>
    <xf numFmtId="14" fontId="17" fillId="3" borderId="3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/>
    <xf numFmtId="0" fontId="17" fillId="0" borderId="0" xfId="0" applyFont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20" fillId="3" borderId="4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/>
    <xf numFmtId="4" fontId="17" fillId="0" borderId="4" xfId="0" applyNumberFormat="1" applyFont="1" applyBorder="1" applyAlignment="1">
      <alignment horizontal="center" vertical="center"/>
    </xf>
    <xf numFmtId="0" fontId="18" fillId="0" borderId="4" xfId="0" applyFont="1" applyBorder="1"/>
    <xf numFmtId="14" fontId="17" fillId="3" borderId="1" xfId="0" applyNumberFormat="1" applyFont="1" applyFill="1" applyBorder="1" applyAlignment="1">
      <alignment horizontal="center" vertical="center" wrapText="1"/>
    </xf>
    <xf numFmtId="3" fontId="17" fillId="3" borderId="4" xfId="0" applyNumberFormat="1" applyFont="1" applyFill="1" applyBorder="1" applyAlignment="1">
      <alignment horizontal="center"/>
    </xf>
    <xf numFmtId="0" fontId="21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5" fontId="17" fillId="3" borderId="4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Border="1"/>
    <xf numFmtId="14" fontId="17" fillId="3" borderId="4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14" fontId="17" fillId="3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0" xfId="0" applyFont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top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vertical="center"/>
    </xf>
    <xf numFmtId="0" fontId="25" fillId="3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66" fontId="11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4" fontId="27" fillId="3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23" fillId="0" borderId="0" xfId="0" applyFont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0" xfId="0" applyNumberFormat="1" applyBorder="1"/>
  </cellXfs>
  <cellStyles count="10">
    <cellStyle name="Обычный" xfId="0" builtinId="0"/>
    <cellStyle name="Обычный 10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7"/>
    <cellStyle name="Обычный 6" xfId="8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A4" zoomScale="23" zoomScaleNormal="23" zoomScaleSheetLayoutView="23" zoomScalePageLayoutView="18" workbookViewId="0">
      <selection activeCell="K47" sqref="K47"/>
    </sheetView>
  </sheetViews>
  <sheetFormatPr defaultRowHeight="15"/>
  <cols>
    <col min="1" max="1" width="11.5703125" customWidth="1"/>
    <col min="2" max="2" width="209.28515625" customWidth="1"/>
    <col min="3" max="3" width="26.140625" customWidth="1"/>
    <col min="4" max="4" width="32.140625" customWidth="1"/>
    <col min="5" max="5" width="31" customWidth="1"/>
    <col min="6" max="6" width="11.28515625" customWidth="1"/>
    <col min="7" max="7" width="10.28515625" customWidth="1"/>
    <col min="8" max="8" width="39.85546875" customWidth="1"/>
    <col min="9" max="9" width="27" customWidth="1"/>
    <col min="10" max="10" width="77.5703125" customWidth="1"/>
    <col min="11" max="11" width="71.42578125" customWidth="1"/>
    <col min="12" max="12" width="119" customWidth="1"/>
    <col min="13" max="13" width="51.5703125" customWidth="1"/>
    <col min="14" max="14" width="63.7109375" customWidth="1"/>
    <col min="15" max="15" width="67.85546875" customWidth="1"/>
    <col min="16" max="16" width="17.28515625" customWidth="1"/>
    <col min="17" max="17" width="31.140625" customWidth="1"/>
    <col min="18" max="18" width="9.140625" customWidth="1"/>
    <col min="19" max="19" width="42.28515625" bestFit="1" customWidth="1"/>
  </cols>
  <sheetData>
    <row r="1" spans="1:17" s="10" customFormat="1" ht="409.6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66" t="s">
        <v>102</v>
      </c>
      <c r="L1" s="166"/>
      <c r="M1" s="166"/>
      <c r="N1" s="166"/>
      <c r="O1" s="166"/>
    </row>
    <row r="2" spans="1:17" ht="91.5" customHeight="1">
      <c r="A2" s="106"/>
      <c r="B2" s="106"/>
      <c r="C2" s="106"/>
      <c r="D2" s="106"/>
      <c r="E2" s="106"/>
      <c r="F2" s="106"/>
      <c r="G2" s="106"/>
      <c r="H2" s="106"/>
      <c r="I2" s="107"/>
      <c r="J2" s="107"/>
      <c r="K2" s="167"/>
      <c r="L2" s="167"/>
      <c r="M2" s="167"/>
      <c r="N2" s="167"/>
      <c r="O2" s="167"/>
      <c r="P2" s="4"/>
      <c r="Q2" s="4"/>
    </row>
    <row r="3" spans="1:17" ht="209.25" customHeight="1">
      <c r="A3" s="168" t="s">
        <v>85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4"/>
      <c r="Q3" s="4"/>
    </row>
    <row r="4" spans="1:17" ht="192" customHeight="1">
      <c r="A4" s="169" t="s">
        <v>0</v>
      </c>
      <c r="B4" s="169" t="s">
        <v>33</v>
      </c>
      <c r="C4" s="170" t="s">
        <v>5</v>
      </c>
      <c r="D4" s="170"/>
      <c r="E4" s="171" t="s">
        <v>6</v>
      </c>
      <c r="F4" s="171" t="s">
        <v>7</v>
      </c>
      <c r="G4" s="171" t="s">
        <v>41</v>
      </c>
      <c r="H4" s="161" t="s">
        <v>8</v>
      </c>
      <c r="I4" s="172" t="s">
        <v>9</v>
      </c>
      <c r="J4" s="172"/>
      <c r="K4" s="161" t="s">
        <v>99</v>
      </c>
      <c r="L4" s="161" t="s">
        <v>27</v>
      </c>
      <c r="M4" s="161" t="s">
        <v>12</v>
      </c>
      <c r="N4" s="161" t="s">
        <v>33</v>
      </c>
      <c r="O4" s="161" t="s">
        <v>13</v>
      </c>
      <c r="P4" s="4"/>
      <c r="Q4" s="4"/>
    </row>
    <row r="5" spans="1:17" ht="90.75" customHeight="1">
      <c r="A5" s="169"/>
      <c r="B5" s="169"/>
      <c r="C5" s="160" t="s">
        <v>14</v>
      </c>
      <c r="D5" s="160" t="s">
        <v>15</v>
      </c>
      <c r="E5" s="171"/>
      <c r="F5" s="171"/>
      <c r="G5" s="171"/>
      <c r="H5" s="161"/>
      <c r="I5" s="161" t="s">
        <v>16</v>
      </c>
      <c r="J5" s="161" t="s">
        <v>17</v>
      </c>
      <c r="K5" s="161"/>
      <c r="L5" s="161"/>
      <c r="M5" s="161"/>
      <c r="N5" s="161"/>
      <c r="O5" s="161"/>
      <c r="P5" s="4"/>
      <c r="Q5" s="4"/>
    </row>
    <row r="6" spans="1:17" ht="326.25" customHeight="1">
      <c r="A6" s="169"/>
      <c r="B6" s="169"/>
      <c r="C6" s="160"/>
      <c r="D6" s="160"/>
      <c r="E6" s="171"/>
      <c r="F6" s="171"/>
      <c r="G6" s="171"/>
      <c r="H6" s="161"/>
      <c r="I6" s="161"/>
      <c r="J6" s="161"/>
      <c r="K6" s="161"/>
      <c r="L6" s="161"/>
      <c r="M6" s="161"/>
      <c r="N6" s="161"/>
      <c r="O6" s="161"/>
      <c r="P6" s="4"/>
      <c r="Q6" s="4"/>
    </row>
    <row r="7" spans="1:17" ht="94.5" customHeight="1">
      <c r="A7" s="169"/>
      <c r="B7" s="169"/>
      <c r="C7" s="160"/>
      <c r="D7" s="160"/>
      <c r="E7" s="171"/>
      <c r="F7" s="171"/>
      <c r="G7" s="171"/>
      <c r="H7" s="40" t="s">
        <v>3</v>
      </c>
      <c r="I7" s="40" t="s">
        <v>3</v>
      </c>
      <c r="J7" s="40" t="s">
        <v>3</v>
      </c>
      <c r="K7" s="40" t="s">
        <v>18</v>
      </c>
      <c r="L7" s="40" t="s">
        <v>19</v>
      </c>
      <c r="M7" s="40" t="s">
        <v>20</v>
      </c>
      <c r="N7" s="40" t="s">
        <v>20</v>
      </c>
      <c r="O7" s="161"/>
      <c r="P7" s="4"/>
      <c r="Q7" s="4"/>
    </row>
    <row r="8" spans="1:17" ht="61.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17</v>
      </c>
      <c r="N8" s="42">
        <v>18</v>
      </c>
      <c r="O8" s="42">
        <v>19</v>
      </c>
      <c r="P8" s="4"/>
      <c r="Q8" s="4"/>
    </row>
    <row r="9" spans="1:17" ht="61.5">
      <c r="A9" s="162" t="s">
        <v>28</v>
      </c>
      <c r="B9" s="162"/>
      <c r="C9" s="41" t="s">
        <v>21</v>
      </c>
      <c r="D9" s="41" t="s">
        <v>21</v>
      </c>
      <c r="E9" s="41" t="s">
        <v>21</v>
      </c>
      <c r="F9" s="41" t="s">
        <v>21</v>
      </c>
      <c r="G9" s="41" t="s">
        <v>21</v>
      </c>
      <c r="H9" s="41" t="s">
        <v>21</v>
      </c>
      <c r="I9" s="41" t="s">
        <v>21</v>
      </c>
      <c r="J9" s="41" t="s">
        <v>21</v>
      </c>
      <c r="K9" s="41" t="s">
        <v>21</v>
      </c>
      <c r="L9" s="41" t="s">
        <v>21</v>
      </c>
      <c r="M9" s="41" t="s">
        <v>21</v>
      </c>
      <c r="N9" s="41" t="s">
        <v>21</v>
      </c>
      <c r="O9" s="41" t="s">
        <v>21</v>
      </c>
      <c r="P9" s="4"/>
      <c r="Q9" s="4"/>
    </row>
    <row r="10" spans="1:17" ht="61.5">
      <c r="A10" s="163" t="s">
        <v>54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5"/>
      <c r="P10" s="4"/>
      <c r="Q10" s="4"/>
    </row>
    <row r="11" spans="1:17" ht="70.5" customHeight="1">
      <c r="A11" s="43">
        <v>1</v>
      </c>
      <c r="B11" s="44" t="s">
        <v>78</v>
      </c>
      <c r="C11" s="45">
        <v>1976</v>
      </c>
      <c r="D11" s="46"/>
      <c r="E11" s="43" t="s">
        <v>32</v>
      </c>
      <c r="F11" s="45">
        <v>5</v>
      </c>
      <c r="G11" s="45">
        <v>6</v>
      </c>
      <c r="H11" s="47">
        <v>4778.8</v>
      </c>
      <c r="I11" s="47">
        <v>4384.8999999999996</v>
      </c>
      <c r="J11" s="48">
        <v>3701</v>
      </c>
      <c r="K11" s="45">
        <v>184</v>
      </c>
      <c r="L11" s="49">
        <v>10994993.279999999</v>
      </c>
      <c r="M11" s="50">
        <f>SUM(L11/H11)</f>
        <v>2300.7854021930189</v>
      </c>
      <c r="N11" s="51"/>
      <c r="O11" s="52">
        <v>44561</v>
      </c>
      <c r="P11" s="4"/>
      <c r="Q11" s="4"/>
    </row>
    <row r="12" spans="1:17" ht="96" customHeight="1">
      <c r="A12" s="53">
        <v>2</v>
      </c>
      <c r="B12" s="54" t="s">
        <v>79</v>
      </c>
      <c r="C12" s="55">
        <v>1974</v>
      </c>
      <c r="D12" s="56" t="s">
        <v>33</v>
      </c>
      <c r="E12" s="43" t="s">
        <v>32</v>
      </c>
      <c r="F12" s="55">
        <v>5</v>
      </c>
      <c r="G12" s="55">
        <v>4</v>
      </c>
      <c r="H12" s="57">
        <v>3629.4</v>
      </c>
      <c r="I12" s="57">
        <v>3352.4</v>
      </c>
      <c r="J12" s="55">
        <v>1578.98</v>
      </c>
      <c r="K12" s="55">
        <v>152</v>
      </c>
      <c r="L12" s="49">
        <v>7648249.1200000001</v>
      </c>
      <c r="M12" s="58">
        <f>SUM(L12/H12)</f>
        <v>2107.3039951507135</v>
      </c>
      <c r="N12" s="51"/>
      <c r="O12" s="52">
        <v>44561</v>
      </c>
      <c r="P12" s="4"/>
      <c r="Q12" s="5"/>
    </row>
    <row r="13" spans="1:17" ht="76.5" customHeight="1">
      <c r="A13" s="40">
        <v>3</v>
      </c>
      <c r="B13" s="59" t="s">
        <v>97</v>
      </c>
      <c r="C13" s="60">
        <v>1963</v>
      </c>
      <c r="D13" s="61"/>
      <c r="E13" s="43" t="s">
        <v>29</v>
      </c>
      <c r="F13" s="60">
        <v>2</v>
      </c>
      <c r="G13" s="60">
        <v>1</v>
      </c>
      <c r="H13" s="62">
        <v>416.2</v>
      </c>
      <c r="I13" s="62">
        <v>354.8</v>
      </c>
      <c r="J13" s="60">
        <v>82.1</v>
      </c>
      <c r="K13" s="60">
        <v>12</v>
      </c>
      <c r="L13" s="49">
        <v>157672.32000000001</v>
      </c>
      <c r="M13" s="63">
        <f>SUM(L13/H13)</f>
        <v>378.83786641037966</v>
      </c>
      <c r="N13" s="64"/>
      <c r="O13" s="52">
        <v>44561</v>
      </c>
      <c r="P13" s="4"/>
      <c r="Q13" s="5"/>
    </row>
    <row r="14" spans="1:17" ht="82.5" customHeight="1">
      <c r="A14" s="60">
        <v>4</v>
      </c>
      <c r="B14" s="65" t="s">
        <v>96</v>
      </c>
      <c r="C14" s="60">
        <v>1964</v>
      </c>
      <c r="D14" s="66"/>
      <c r="E14" s="43" t="s">
        <v>29</v>
      </c>
      <c r="F14" s="55">
        <v>2</v>
      </c>
      <c r="G14" s="55">
        <v>3</v>
      </c>
      <c r="H14" s="60">
        <v>577.9</v>
      </c>
      <c r="I14" s="60">
        <v>513.29999999999995</v>
      </c>
      <c r="J14" s="67">
        <v>461.6</v>
      </c>
      <c r="K14" s="60">
        <v>17</v>
      </c>
      <c r="L14" s="68">
        <v>269113.44</v>
      </c>
      <c r="M14" s="60">
        <v>465.67</v>
      </c>
      <c r="N14" s="66"/>
      <c r="O14" s="52">
        <v>44561</v>
      </c>
      <c r="P14" s="4"/>
      <c r="Q14" s="4"/>
    </row>
    <row r="15" spans="1:17" ht="78" customHeight="1">
      <c r="A15" s="60">
        <v>5</v>
      </c>
      <c r="B15" s="54" t="s">
        <v>95</v>
      </c>
      <c r="C15" s="55">
        <v>1975</v>
      </c>
      <c r="D15" s="56"/>
      <c r="E15" s="43" t="s">
        <v>29</v>
      </c>
      <c r="F15" s="55">
        <v>2</v>
      </c>
      <c r="G15" s="55">
        <v>3</v>
      </c>
      <c r="H15" s="57">
        <v>583.29999999999995</v>
      </c>
      <c r="I15" s="57">
        <v>518.29999999999995</v>
      </c>
      <c r="J15" s="55">
        <v>329.3</v>
      </c>
      <c r="K15" s="55">
        <v>26</v>
      </c>
      <c r="L15" s="69">
        <v>264423.25</v>
      </c>
      <c r="M15" s="50">
        <f>SUM(L15/H15)</f>
        <v>453.32290416595237</v>
      </c>
      <c r="N15" s="66"/>
      <c r="O15" s="52">
        <v>44561</v>
      </c>
      <c r="P15" s="4"/>
      <c r="Q15" s="11"/>
    </row>
    <row r="16" spans="1:17" ht="84.75" customHeight="1">
      <c r="A16" s="70">
        <v>6</v>
      </c>
      <c r="B16" s="71" t="s">
        <v>98</v>
      </c>
      <c r="C16" s="45">
        <v>1966</v>
      </c>
      <c r="D16" s="72"/>
      <c r="E16" s="43" t="s">
        <v>29</v>
      </c>
      <c r="F16" s="45">
        <v>2</v>
      </c>
      <c r="G16" s="45">
        <v>1</v>
      </c>
      <c r="H16" s="45">
        <v>373.5</v>
      </c>
      <c r="I16" s="45">
        <v>346.3</v>
      </c>
      <c r="J16" s="45">
        <v>210.5</v>
      </c>
      <c r="K16" s="45">
        <v>20</v>
      </c>
      <c r="L16" s="73">
        <v>70851.72</v>
      </c>
      <c r="M16" s="45">
        <v>189.7</v>
      </c>
      <c r="N16" s="74"/>
      <c r="O16" s="52">
        <v>44561</v>
      </c>
      <c r="P16" s="4"/>
      <c r="Q16" s="11"/>
    </row>
    <row r="17" spans="1:17" ht="84" customHeight="1">
      <c r="A17" s="70">
        <v>7</v>
      </c>
      <c r="B17" s="71" t="s">
        <v>90</v>
      </c>
      <c r="C17" s="45">
        <v>1974</v>
      </c>
      <c r="D17" s="72"/>
      <c r="E17" s="43" t="s">
        <v>32</v>
      </c>
      <c r="F17" s="45">
        <v>2</v>
      </c>
      <c r="G17" s="45">
        <v>2</v>
      </c>
      <c r="H17" s="45">
        <v>725.7</v>
      </c>
      <c r="I17" s="45">
        <v>697.9</v>
      </c>
      <c r="J17" s="45">
        <v>91.4</v>
      </c>
      <c r="K17" s="45">
        <v>18</v>
      </c>
      <c r="L17" s="73">
        <v>3323440</v>
      </c>
      <c r="M17" s="45">
        <v>4229.91</v>
      </c>
      <c r="N17" s="70"/>
      <c r="O17" s="52">
        <v>44561</v>
      </c>
      <c r="P17" s="4"/>
      <c r="Q17" s="4"/>
    </row>
    <row r="18" spans="1:17" ht="69" customHeight="1">
      <c r="A18" s="156" t="s">
        <v>55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52"/>
      <c r="P18" s="4"/>
      <c r="Q18" s="5"/>
    </row>
    <row r="19" spans="1:17" ht="61.5">
      <c r="A19" s="53">
        <v>1</v>
      </c>
      <c r="B19" s="65" t="s">
        <v>89</v>
      </c>
      <c r="C19" s="60">
        <v>1964</v>
      </c>
      <c r="D19" s="66"/>
      <c r="E19" s="43" t="s">
        <v>29</v>
      </c>
      <c r="F19" s="55">
        <v>2</v>
      </c>
      <c r="G19" s="55">
        <v>3</v>
      </c>
      <c r="H19" s="60">
        <v>577.9</v>
      </c>
      <c r="I19" s="60">
        <v>513.29999999999995</v>
      </c>
      <c r="J19" s="67">
        <v>461.6</v>
      </c>
      <c r="K19" s="60">
        <v>17</v>
      </c>
      <c r="L19" s="49">
        <v>321963</v>
      </c>
      <c r="M19" s="58">
        <f>SUM(L19/H19)</f>
        <v>557.12580031147263</v>
      </c>
      <c r="N19" s="53"/>
      <c r="O19" s="75">
        <v>44926</v>
      </c>
      <c r="P19" s="4"/>
      <c r="Q19" s="5"/>
    </row>
    <row r="20" spans="1:17" ht="75" customHeight="1">
      <c r="A20" s="56">
        <v>2</v>
      </c>
      <c r="B20" s="54" t="s">
        <v>48</v>
      </c>
      <c r="C20" s="55">
        <v>1975</v>
      </c>
      <c r="D20" s="56"/>
      <c r="E20" s="43" t="s">
        <v>29</v>
      </c>
      <c r="F20" s="55">
        <v>2</v>
      </c>
      <c r="G20" s="55">
        <v>3</v>
      </c>
      <c r="H20" s="57">
        <v>583.29999999999995</v>
      </c>
      <c r="I20" s="57">
        <v>518.29999999999995</v>
      </c>
      <c r="J20" s="55">
        <v>329.3</v>
      </c>
      <c r="K20" s="55">
        <v>26</v>
      </c>
      <c r="L20" s="69">
        <v>6804619</v>
      </c>
      <c r="M20" s="50">
        <f>SUM(L20/H20)</f>
        <v>11665.727755871765</v>
      </c>
      <c r="N20" s="76"/>
      <c r="O20" s="75">
        <v>44926</v>
      </c>
      <c r="P20" s="4"/>
      <c r="Q20" s="5"/>
    </row>
    <row r="21" spans="1:17" ht="76.5" customHeight="1">
      <c r="A21" s="53">
        <v>3</v>
      </c>
      <c r="B21" s="77" t="s">
        <v>93</v>
      </c>
      <c r="C21" s="42">
        <v>1960</v>
      </c>
      <c r="D21" s="78"/>
      <c r="E21" s="43" t="s">
        <v>29</v>
      </c>
      <c r="F21" s="42">
        <v>2</v>
      </c>
      <c r="G21" s="42">
        <v>1</v>
      </c>
      <c r="H21" s="42">
        <v>337.6</v>
      </c>
      <c r="I21" s="42">
        <v>311.8</v>
      </c>
      <c r="J21" s="79">
        <v>112</v>
      </c>
      <c r="K21" s="60">
        <v>11</v>
      </c>
      <c r="L21" s="68">
        <v>376041.84</v>
      </c>
      <c r="M21" s="80">
        <v>1113.8599999999999</v>
      </c>
      <c r="N21" s="81"/>
      <c r="O21" s="75">
        <v>44926</v>
      </c>
      <c r="P21" s="4"/>
      <c r="Q21" s="5"/>
    </row>
    <row r="22" spans="1:17" ht="79.5" customHeight="1">
      <c r="A22" s="53">
        <v>4</v>
      </c>
      <c r="B22" s="77" t="s">
        <v>94</v>
      </c>
      <c r="C22" s="42">
        <v>1963</v>
      </c>
      <c r="D22" s="78"/>
      <c r="E22" s="43" t="s">
        <v>29</v>
      </c>
      <c r="F22" s="42">
        <v>2</v>
      </c>
      <c r="G22" s="42">
        <v>3</v>
      </c>
      <c r="H22" s="82">
        <v>579.79999999999995</v>
      </c>
      <c r="I22" s="42">
        <v>515</v>
      </c>
      <c r="J22" s="60">
        <v>322.39999999999998</v>
      </c>
      <c r="K22" s="60">
        <v>13</v>
      </c>
      <c r="L22" s="83">
        <v>225771.32</v>
      </c>
      <c r="M22" s="80">
        <f>SUM(L22/H22)</f>
        <v>389.39517074853404</v>
      </c>
      <c r="N22" s="81"/>
      <c r="O22" s="75">
        <v>44926</v>
      </c>
      <c r="P22" s="4"/>
      <c r="Q22" s="4"/>
    </row>
    <row r="23" spans="1:17" ht="73.5" customHeight="1">
      <c r="A23" s="53">
        <v>5</v>
      </c>
      <c r="B23" s="77" t="s">
        <v>91</v>
      </c>
      <c r="C23" s="84">
        <v>1991</v>
      </c>
      <c r="D23" s="78"/>
      <c r="E23" s="40" t="s">
        <v>29</v>
      </c>
      <c r="F23" s="42">
        <v>2</v>
      </c>
      <c r="G23" s="42">
        <v>3</v>
      </c>
      <c r="H23" s="82">
        <v>692.7</v>
      </c>
      <c r="I23" s="41">
        <v>692.7</v>
      </c>
      <c r="J23" s="41">
        <v>0</v>
      </c>
      <c r="K23" s="41">
        <v>24</v>
      </c>
      <c r="L23" s="85">
        <v>3965518</v>
      </c>
      <c r="M23" s="86">
        <v>5724.73</v>
      </c>
      <c r="N23" s="87"/>
      <c r="O23" s="75">
        <v>44926</v>
      </c>
      <c r="P23" s="4"/>
      <c r="Q23" s="4"/>
    </row>
    <row r="24" spans="1:17" ht="64.5" customHeight="1">
      <c r="A24" s="156" t="s">
        <v>56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8"/>
      <c r="O24" s="39"/>
      <c r="P24" s="4"/>
      <c r="Q24" s="4"/>
    </row>
    <row r="25" spans="1:17" ht="76.5" customHeight="1">
      <c r="A25" s="53">
        <v>1</v>
      </c>
      <c r="B25" s="88" t="s">
        <v>86</v>
      </c>
      <c r="C25" s="53">
        <v>1978</v>
      </c>
      <c r="D25" s="53"/>
      <c r="E25" s="53" t="s">
        <v>32</v>
      </c>
      <c r="F25" s="53">
        <v>5</v>
      </c>
      <c r="G25" s="53">
        <v>6</v>
      </c>
      <c r="H25" s="53">
        <v>4124.8999999999996</v>
      </c>
      <c r="I25" s="53">
        <v>4127.5</v>
      </c>
      <c r="J25" s="53">
        <v>3949.9</v>
      </c>
      <c r="K25" s="53">
        <v>172</v>
      </c>
      <c r="L25" s="49">
        <v>200000</v>
      </c>
      <c r="M25" s="58">
        <f t="shared" ref="M25:M30" si="0">SUM(L25/H25)</f>
        <v>48.486023903609791</v>
      </c>
      <c r="N25" s="89"/>
      <c r="O25" s="75">
        <v>45291</v>
      </c>
      <c r="P25" s="4"/>
      <c r="Q25" s="5"/>
    </row>
    <row r="26" spans="1:17" ht="74.25" customHeight="1">
      <c r="A26" s="53">
        <v>2</v>
      </c>
      <c r="B26" s="77" t="s">
        <v>92</v>
      </c>
      <c r="C26" s="53">
        <v>1976</v>
      </c>
      <c r="D26" s="90"/>
      <c r="E26" s="70" t="s">
        <v>32</v>
      </c>
      <c r="F26" s="53">
        <v>5</v>
      </c>
      <c r="G26" s="90">
        <v>6</v>
      </c>
      <c r="H26" s="91">
        <v>4778.7</v>
      </c>
      <c r="I26" s="90">
        <v>4389.7</v>
      </c>
      <c r="J26" s="92">
        <v>3730</v>
      </c>
      <c r="K26" s="90">
        <v>166</v>
      </c>
      <c r="L26" s="83">
        <v>200000</v>
      </c>
      <c r="M26" s="93">
        <f t="shared" si="0"/>
        <v>41.852386632347709</v>
      </c>
      <c r="N26" s="53"/>
      <c r="O26" s="75">
        <v>45291</v>
      </c>
      <c r="P26" s="4"/>
      <c r="Q26" s="4"/>
    </row>
    <row r="27" spans="1:17" ht="72" customHeight="1">
      <c r="A27" s="53">
        <v>3</v>
      </c>
      <c r="B27" s="77" t="s">
        <v>50</v>
      </c>
      <c r="C27" s="42">
        <v>1963</v>
      </c>
      <c r="D27" s="78"/>
      <c r="E27" s="43" t="s">
        <v>29</v>
      </c>
      <c r="F27" s="42">
        <v>2</v>
      </c>
      <c r="G27" s="42">
        <v>3</v>
      </c>
      <c r="H27" s="82">
        <v>579.79999999999995</v>
      </c>
      <c r="I27" s="94">
        <v>515</v>
      </c>
      <c r="J27" s="60">
        <v>322.39999999999998</v>
      </c>
      <c r="K27" s="60">
        <v>13</v>
      </c>
      <c r="L27" s="83">
        <v>5418511.5999999996</v>
      </c>
      <c r="M27" s="80">
        <f t="shared" si="0"/>
        <v>9345.4839599862025</v>
      </c>
      <c r="N27" s="53"/>
      <c r="O27" s="75">
        <v>45291</v>
      </c>
      <c r="P27" s="4"/>
      <c r="Q27" s="4"/>
    </row>
    <row r="28" spans="1:17" ht="65.25" customHeight="1">
      <c r="A28" s="78">
        <v>4</v>
      </c>
      <c r="B28" s="95" t="s">
        <v>49</v>
      </c>
      <c r="C28" s="60">
        <v>1966</v>
      </c>
      <c r="D28" s="78"/>
      <c r="E28" s="43" t="s">
        <v>29</v>
      </c>
      <c r="F28" s="42">
        <v>2</v>
      </c>
      <c r="G28" s="42">
        <v>1</v>
      </c>
      <c r="H28" s="82">
        <v>373.5</v>
      </c>
      <c r="I28" s="42">
        <v>346.3</v>
      </c>
      <c r="J28" s="60">
        <v>210.5</v>
      </c>
      <c r="K28" s="60">
        <v>20</v>
      </c>
      <c r="L28" s="83">
        <v>1700441.3</v>
      </c>
      <c r="M28" s="80">
        <f t="shared" si="0"/>
        <v>4552.7210174029451</v>
      </c>
      <c r="N28" s="53"/>
      <c r="O28" s="75">
        <v>45291</v>
      </c>
      <c r="P28" s="4"/>
      <c r="Q28" s="5"/>
    </row>
    <row r="29" spans="1:17" ht="72" customHeight="1">
      <c r="A29" s="78">
        <v>5</v>
      </c>
      <c r="B29" s="54" t="s">
        <v>88</v>
      </c>
      <c r="C29" s="60">
        <v>1983</v>
      </c>
      <c r="D29" s="78"/>
      <c r="E29" s="43" t="s">
        <v>29</v>
      </c>
      <c r="F29" s="42">
        <v>2</v>
      </c>
      <c r="G29" s="42">
        <v>3</v>
      </c>
      <c r="H29" s="82">
        <v>810.5</v>
      </c>
      <c r="I29" s="42">
        <v>719.1</v>
      </c>
      <c r="J29" s="60">
        <v>599.5</v>
      </c>
      <c r="K29" s="42">
        <v>20</v>
      </c>
      <c r="L29" s="96">
        <v>4456626.41</v>
      </c>
      <c r="M29" s="80">
        <f t="shared" si="0"/>
        <v>5498.6137075879087</v>
      </c>
      <c r="N29" s="53"/>
      <c r="O29" s="75">
        <v>45291</v>
      </c>
      <c r="P29" s="4"/>
      <c r="Q29" s="5"/>
    </row>
    <row r="30" spans="1:17" ht="81.75" customHeight="1">
      <c r="A30" s="78">
        <v>6</v>
      </c>
      <c r="B30" s="95" t="s">
        <v>100</v>
      </c>
      <c r="C30" s="60">
        <v>1974</v>
      </c>
      <c r="D30" s="78"/>
      <c r="E30" s="40" t="s">
        <v>32</v>
      </c>
      <c r="F30" s="42">
        <v>2</v>
      </c>
      <c r="G30" s="42">
        <v>2</v>
      </c>
      <c r="H30" s="82">
        <v>785.2</v>
      </c>
      <c r="I30" s="42">
        <v>729.3</v>
      </c>
      <c r="J30" s="79">
        <v>0</v>
      </c>
      <c r="K30" s="42">
        <v>23</v>
      </c>
      <c r="L30" s="83">
        <v>100000</v>
      </c>
      <c r="M30" s="80">
        <f t="shared" si="0"/>
        <v>127.35608762098828</v>
      </c>
      <c r="N30" s="53"/>
      <c r="O30" s="75">
        <v>45291</v>
      </c>
      <c r="P30" s="4"/>
      <c r="Q30" s="4"/>
    </row>
    <row r="31" spans="1:17" ht="3" customHeight="1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97"/>
      <c r="N31" s="98"/>
      <c r="O31" s="99">
        <v>45291</v>
      </c>
      <c r="P31" s="4"/>
      <c r="Q31" s="4"/>
    </row>
    <row r="32" spans="1:17" ht="96.75" customHeight="1">
      <c r="A32" s="39"/>
      <c r="B32" s="100" t="s">
        <v>52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  <c r="P32" s="4"/>
      <c r="Q32" s="4"/>
    </row>
    <row r="33" spans="1:17" ht="27.75" hidden="1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03"/>
      <c r="O33" s="101"/>
      <c r="P33" s="4"/>
      <c r="Q33" s="4"/>
    </row>
    <row r="34" spans="1:17" ht="205.5" customHeight="1">
      <c r="A34" s="159" t="s">
        <v>77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02"/>
      <c r="P34" s="4"/>
      <c r="Q34" s="4"/>
    </row>
    <row r="35" spans="1:17" ht="61.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1"/>
      <c r="P35" s="4"/>
      <c r="Q35" s="4"/>
    </row>
    <row r="36" spans="1:17" ht="97.5" customHeight="1">
      <c r="O36" s="7"/>
      <c r="P36" s="4"/>
      <c r="Q36" s="4"/>
    </row>
    <row r="37" spans="1:17" ht="23.25" customHeight="1">
      <c r="O37" s="8"/>
      <c r="P37" s="4"/>
      <c r="Q37" s="4"/>
    </row>
    <row r="38" spans="1:17" ht="66" customHeight="1">
      <c r="O38" s="8"/>
      <c r="P38" s="4"/>
      <c r="Q38" s="4"/>
    </row>
  </sheetData>
  <mergeCells count="25">
    <mergeCell ref="K1:O1"/>
    <mergeCell ref="K2:O2"/>
    <mergeCell ref="A3:O3"/>
    <mergeCell ref="A4:A7"/>
    <mergeCell ref="B4:B7"/>
    <mergeCell ref="C4:D4"/>
    <mergeCell ref="E4:E7"/>
    <mergeCell ref="F4:F7"/>
    <mergeCell ref="G4:G7"/>
    <mergeCell ref="H4:H6"/>
    <mergeCell ref="I4:J4"/>
    <mergeCell ref="K4:K6"/>
    <mergeCell ref="L4:L6"/>
    <mergeCell ref="M4:M6"/>
    <mergeCell ref="N4:N6"/>
    <mergeCell ref="O4:O7"/>
    <mergeCell ref="A18:N18"/>
    <mergeCell ref="A24:N24"/>
    <mergeCell ref="A34:N34"/>
    <mergeCell ref="C5:C7"/>
    <mergeCell ref="D5:D7"/>
    <mergeCell ref="I5:I6"/>
    <mergeCell ref="J5:J6"/>
    <mergeCell ref="A9:B9"/>
    <mergeCell ref="A10:O10"/>
  </mergeCells>
  <pageMargins left="0.7" right="1.0687500000000001" top="0.75" bottom="0.75" header="0.3" footer="0.3"/>
  <pageSetup paperSize="9" scale="14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T42"/>
  <sheetViews>
    <sheetView tabSelected="1" view="pageBreakPreview" zoomScale="17" zoomScaleNormal="30" zoomScaleSheetLayoutView="17" zoomScalePageLayoutView="10" workbookViewId="0">
      <selection activeCell="OJ36" sqref="OJ36:UH83"/>
    </sheetView>
  </sheetViews>
  <sheetFormatPr defaultRowHeight="15"/>
  <cols>
    <col min="1" max="1" width="16.42578125" customWidth="1"/>
    <col min="2" max="2" width="127.7109375" customWidth="1"/>
    <col min="3" max="3" width="33.28515625" customWidth="1"/>
    <col min="4" max="4" width="47.85546875" customWidth="1"/>
    <col min="5" max="5" width="56.5703125" customWidth="1"/>
    <col min="6" max="6" width="38.7109375" customWidth="1"/>
    <col min="7" max="7" width="44.85546875" customWidth="1"/>
    <col min="8" max="8" width="48.7109375" customWidth="1"/>
    <col min="9" max="9" width="47" customWidth="1"/>
    <col min="10" max="10" width="35.5703125" customWidth="1"/>
    <col min="11" max="11" width="13.42578125" customWidth="1"/>
    <col min="12" max="12" width="28" customWidth="1"/>
    <col min="13" max="13" width="25.85546875" customWidth="1"/>
    <col min="14" max="14" width="43.7109375" customWidth="1"/>
    <col min="15" max="15" width="13.7109375" bestFit="1" customWidth="1"/>
    <col min="16" max="16" width="22.42578125" customWidth="1"/>
    <col min="17" max="17" width="13.7109375" bestFit="1" customWidth="1"/>
    <col min="18" max="18" width="20.85546875" customWidth="1"/>
    <col min="19" max="19" width="33" customWidth="1"/>
    <col min="20" max="20" width="44.5703125" customWidth="1"/>
    <col min="21" max="21" width="13.7109375" bestFit="1" customWidth="1"/>
    <col min="22" max="22" width="44.42578125" customWidth="1"/>
    <col min="27" max="27" width="13.7109375" bestFit="1" customWidth="1"/>
  </cols>
  <sheetData>
    <row r="1" spans="1:28" ht="333.75" customHeight="1">
      <c r="A1" s="34"/>
      <c r="B1" s="34"/>
      <c r="C1" s="34"/>
      <c r="D1" s="34"/>
      <c r="E1" s="34"/>
      <c r="F1" s="34"/>
      <c r="G1" s="34"/>
      <c r="H1" s="34"/>
      <c r="I1" s="34"/>
      <c r="J1" s="181" t="s">
        <v>104</v>
      </c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8" ht="45.75" customHeight="1">
      <c r="A2" s="182" t="s">
        <v>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8" ht="37.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8" ht="26.25" hidden="1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8" ht="78.75" hidden="1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8" ht="52.5" hidden="1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</row>
    <row r="7" spans="1:28" ht="4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8" ht="42.75" customHeight="1">
      <c r="A8" s="175" t="s">
        <v>57</v>
      </c>
      <c r="B8" s="175" t="s">
        <v>58</v>
      </c>
      <c r="C8" s="178" t="s">
        <v>59</v>
      </c>
      <c r="D8" s="178" t="s">
        <v>60</v>
      </c>
      <c r="E8" s="188" t="s">
        <v>61</v>
      </c>
      <c r="F8" s="188"/>
      <c r="G8" s="188"/>
      <c r="H8" s="188"/>
      <c r="I8" s="188"/>
      <c r="J8" s="188"/>
      <c r="K8" s="188"/>
      <c r="L8" s="188"/>
      <c r="M8" s="189"/>
      <c r="N8" s="189"/>
      <c r="O8" s="188"/>
      <c r="P8" s="188"/>
      <c r="Q8" s="188"/>
      <c r="R8" s="188"/>
      <c r="S8" s="188"/>
      <c r="T8" s="188"/>
      <c r="U8" s="188"/>
      <c r="V8" s="188"/>
    </row>
    <row r="9" spans="1:28" ht="46.5" customHeight="1">
      <c r="A9" s="176"/>
      <c r="B9" s="176"/>
      <c r="C9" s="179"/>
      <c r="D9" s="179"/>
      <c r="E9" s="193" t="s">
        <v>62</v>
      </c>
      <c r="F9" s="193"/>
      <c r="G9" s="193"/>
      <c r="H9" s="193"/>
      <c r="I9" s="193"/>
      <c r="J9" s="193"/>
      <c r="K9" s="190" t="s">
        <v>69</v>
      </c>
      <c r="L9" s="194"/>
      <c r="M9" s="190" t="s">
        <v>70</v>
      </c>
      <c r="N9" s="190"/>
      <c r="O9" s="190" t="s">
        <v>71</v>
      </c>
      <c r="P9" s="190"/>
      <c r="Q9" s="190" t="s">
        <v>72</v>
      </c>
      <c r="R9" s="190"/>
      <c r="S9" s="190" t="s">
        <v>74</v>
      </c>
      <c r="T9" s="190"/>
      <c r="U9" s="190" t="s">
        <v>75</v>
      </c>
      <c r="V9" s="190"/>
    </row>
    <row r="10" spans="1:28" ht="195" customHeight="1">
      <c r="A10" s="176"/>
      <c r="B10" s="176"/>
      <c r="C10" s="179"/>
      <c r="D10" s="180"/>
      <c r="E10" s="27" t="s">
        <v>63</v>
      </c>
      <c r="F10" s="27" t="s">
        <v>64</v>
      </c>
      <c r="G10" s="27" t="s">
        <v>65</v>
      </c>
      <c r="H10" s="27" t="s">
        <v>66</v>
      </c>
      <c r="I10" s="27" t="s">
        <v>67</v>
      </c>
      <c r="J10" s="27" t="s">
        <v>68</v>
      </c>
      <c r="K10" s="190"/>
      <c r="L10" s="194"/>
      <c r="M10" s="190"/>
      <c r="N10" s="190"/>
      <c r="O10" s="190"/>
      <c r="P10" s="190"/>
      <c r="Q10" s="190"/>
      <c r="R10" s="190"/>
      <c r="S10" s="190"/>
      <c r="T10" s="190"/>
      <c r="U10" s="190"/>
      <c r="V10" s="190"/>
    </row>
    <row r="11" spans="1:28" ht="52.5" customHeight="1">
      <c r="A11" s="177"/>
      <c r="B11" s="177"/>
      <c r="C11" s="180"/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7" t="s">
        <v>19</v>
      </c>
      <c r="J11" s="17" t="s">
        <v>19</v>
      </c>
      <c r="K11" s="109" t="s">
        <v>2</v>
      </c>
      <c r="L11" s="109" t="s">
        <v>19</v>
      </c>
      <c r="M11" s="110" t="s">
        <v>4</v>
      </c>
      <c r="N11" s="110" t="s">
        <v>19</v>
      </c>
      <c r="O11" s="109" t="s">
        <v>4</v>
      </c>
      <c r="P11" s="109" t="s">
        <v>19</v>
      </c>
      <c r="Q11" s="109" t="s">
        <v>4</v>
      </c>
      <c r="R11" s="109" t="s">
        <v>19</v>
      </c>
      <c r="S11" s="109" t="s">
        <v>4</v>
      </c>
      <c r="T11" s="109" t="s">
        <v>19</v>
      </c>
      <c r="U11" s="109" t="s">
        <v>73</v>
      </c>
      <c r="V11" s="109" t="s">
        <v>19</v>
      </c>
    </row>
    <row r="12" spans="1:28" ht="45.75">
      <c r="A12" s="17">
        <v>1</v>
      </c>
      <c r="B12" s="17">
        <v>2</v>
      </c>
      <c r="C12" s="17"/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17">
        <v>12</v>
      </c>
      <c r="N12" s="17">
        <v>13</v>
      </c>
      <c r="O12" s="17">
        <v>14</v>
      </c>
      <c r="P12" s="17">
        <v>15</v>
      </c>
      <c r="Q12" s="17">
        <v>16</v>
      </c>
      <c r="R12" s="17">
        <v>17</v>
      </c>
      <c r="S12" s="17">
        <v>18</v>
      </c>
      <c r="T12" s="17">
        <v>19</v>
      </c>
      <c r="U12" s="17">
        <v>20</v>
      </c>
      <c r="V12" s="17">
        <v>21</v>
      </c>
    </row>
    <row r="13" spans="1:28" ht="50.25" customHeight="1">
      <c r="A13" s="184" t="s">
        <v>35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91"/>
      <c r="T13" s="191"/>
      <c r="U13" s="191"/>
      <c r="V13" s="192"/>
      <c r="W13" s="3"/>
      <c r="X13" s="3"/>
      <c r="Y13" s="3"/>
      <c r="Z13" s="3"/>
      <c r="AA13" s="3"/>
      <c r="AB13" s="3"/>
    </row>
    <row r="14" spans="1:28" ht="45.75">
      <c r="A14" s="173" t="s">
        <v>31</v>
      </c>
      <c r="B14" s="174"/>
      <c r="C14" s="111">
        <f>SUM(C15:C21)</f>
        <v>10195.699999999999</v>
      </c>
      <c r="D14" s="112">
        <f>SUM(D15:D21)</f>
        <v>17791767.130000003</v>
      </c>
      <c r="E14" s="112">
        <f>SUM(E15:E21)</f>
        <v>436119.18</v>
      </c>
      <c r="F14" s="112">
        <f>SUM(F17:F18)</f>
        <v>94224.63</v>
      </c>
      <c r="G14" s="113" t="s">
        <v>34</v>
      </c>
      <c r="H14" s="113" t="s">
        <v>34</v>
      </c>
      <c r="I14" s="113" t="s">
        <v>34</v>
      </c>
      <c r="J14" s="112">
        <f>SUM(J17:J21)</f>
        <v>107231.8</v>
      </c>
      <c r="K14" s="113" t="s">
        <v>34</v>
      </c>
      <c r="L14" s="113" t="s">
        <v>34</v>
      </c>
      <c r="M14" s="114">
        <v>3801.93</v>
      </c>
      <c r="N14" s="112">
        <f>SUM(N15:N21)</f>
        <v>16316403.869999999</v>
      </c>
      <c r="O14" s="113"/>
      <c r="P14" s="113"/>
      <c r="Q14" s="113"/>
      <c r="R14" s="113"/>
      <c r="S14" s="21">
        <f>SUM(S17:S21)</f>
        <v>1685.1026999999999</v>
      </c>
      <c r="T14" s="112">
        <f>SUM(T17:T21)</f>
        <v>511017.97</v>
      </c>
      <c r="U14" s="112"/>
      <c r="V14" s="112">
        <f>SUM(V15:V21)</f>
        <v>326769.68</v>
      </c>
      <c r="W14" s="3"/>
      <c r="X14" s="3"/>
      <c r="Y14" s="3"/>
      <c r="Z14" s="3"/>
      <c r="AA14" s="3"/>
      <c r="AB14" s="3"/>
    </row>
    <row r="15" spans="1:28" ht="73.5" customHeight="1">
      <c r="A15" s="13">
        <v>1</v>
      </c>
      <c r="B15" s="15" t="s">
        <v>80</v>
      </c>
      <c r="C15" s="115">
        <v>4384.8999999999996</v>
      </c>
      <c r="D15" s="16">
        <v>6906886</v>
      </c>
      <c r="E15" s="116" t="s">
        <v>34</v>
      </c>
      <c r="F15" s="116" t="s">
        <v>34</v>
      </c>
      <c r="G15" s="116" t="s">
        <v>34</v>
      </c>
      <c r="H15" s="116" t="s">
        <v>34</v>
      </c>
      <c r="I15" s="116" t="s">
        <v>34</v>
      </c>
      <c r="J15" s="116" t="s">
        <v>34</v>
      </c>
      <c r="K15" s="116" t="s">
        <v>34</v>
      </c>
      <c r="L15" s="116" t="s">
        <v>34</v>
      </c>
      <c r="M15" s="117">
        <v>1644.48</v>
      </c>
      <c r="N15" s="16">
        <v>6906886</v>
      </c>
      <c r="O15" s="116" t="s">
        <v>34</v>
      </c>
      <c r="P15" s="116" t="s">
        <v>34</v>
      </c>
      <c r="Q15" s="116" t="s">
        <v>34</v>
      </c>
      <c r="R15" s="116" t="s">
        <v>34</v>
      </c>
      <c r="S15" s="116" t="s">
        <v>34</v>
      </c>
      <c r="T15" s="116" t="s">
        <v>34</v>
      </c>
      <c r="U15" s="116" t="s">
        <v>34</v>
      </c>
      <c r="V15" s="116" t="s">
        <v>34</v>
      </c>
      <c r="W15" s="3"/>
      <c r="X15" s="3"/>
      <c r="Y15" s="3"/>
      <c r="Z15" s="3"/>
      <c r="AA15" s="3"/>
      <c r="AB15" s="3"/>
    </row>
    <row r="16" spans="1:28" ht="93.75" customHeight="1">
      <c r="A16" s="13">
        <v>2</v>
      </c>
      <c r="B16" s="18" t="s">
        <v>81</v>
      </c>
      <c r="C16" s="115">
        <v>3352.4</v>
      </c>
      <c r="D16" s="16">
        <v>6342419</v>
      </c>
      <c r="E16" s="25" t="s">
        <v>34</v>
      </c>
      <c r="F16" s="116" t="s">
        <v>34</v>
      </c>
      <c r="G16" s="116" t="s">
        <v>34</v>
      </c>
      <c r="H16" s="116" t="s">
        <v>34</v>
      </c>
      <c r="I16" s="116" t="s">
        <v>34</v>
      </c>
      <c r="J16" s="116" t="s">
        <v>34</v>
      </c>
      <c r="K16" s="116" t="s">
        <v>34</v>
      </c>
      <c r="L16" s="116" t="s">
        <v>34</v>
      </c>
      <c r="M16" s="20">
        <v>1143.92</v>
      </c>
      <c r="N16" s="16">
        <v>6342419</v>
      </c>
      <c r="O16" s="116" t="s">
        <v>34</v>
      </c>
      <c r="P16" s="116" t="s">
        <v>34</v>
      </c>
      <c r="Q16" s="116" t="s">
        <v>34</v>
      </c>
      <c r="R16" s="116" t="s">
        <v>34</v>
      </c>
      <c r="S16" s="116" t="s">
        <v>34</v>
      </c>
      <c r="T16" s="116" t="s">
        <v>34</v>
      </c>
      <c r="U16" s="116" t="s">
        <v>34</v>
      </c>
      <c r="V16" s="116" t="s">
        <v>34</v>
      </c>
      <c r="W16" s="3"/>
      <c r="X16" s="3"/>
      <c r="Y16" s="3"/>
      <c r="Z16" s="3"/>
      <c r="AA16" s="3"/>
      <c r="AB16" s="3"/>
    </row>
    <row r="17" spans="1:358" ht="101.25" customHeight="1">
      <c r="A17" s="13">
        <v>3</v>
      </c>
      <c r="B17" s="22" t="s">
        <v>44</v>
      </c>
      <c r="C17" s="118">
        <v>354.8</v>
      </c>
      <c r="D17" s="16">
        <f>SUM(E17+F17+J17+T17+V17)</f>
        <v>170765.51</v>
      </c>
      <c r="E17" s="119">
        <v>8509.35</v>
      </c>
      <c r="F17" s="119">
        <v>16693.63</v>
      </c>
      <c r="G17" s="120" t="s">
        <v>34</v>
      </c>
      <c r="H17" s="120" t="s">
        <v>34</v>
      </c>
      <c r="I17" s="120" t="s">
        <v>34</v>
      </c>
      <c r="J17" s="119">
        <v>13286.07</v>
      </c>
      <c r="K17" s="120" t="s">
        <v>34</v>
      </c>
      <c r="L17" s="120" t="s">
        <v>34</v>
      </c>
      <c r="M17" s="120" t="s">
        <v>34</v>
      </c>
      <c r="N17" s="120" t="s">
        <v>34</v>
      </c>
      <c r="O17" s="120" t="s">
        <v>34</v>
      </c>
      <c r="P17" s="120" t="s">
        <v>34</v>
      </c>
      <c r="Q17" s="120" t="s">
        <v>34</v>
      </c>
      <c r="R17" s="120" t="s">
        <v>34</v>
      </c>
      <c r="S17" s="121">
        <v>342.2355</v>
      </c>
      <c r="T17" s="119">
        <v>74222.28</v>
      </c>
      <c r="U17" s="120" t="s">
        <v>34</v>
      </c>
      <c r="V17" s="119">
        <v>58054.18</v>
      </c>
      <c r="W17" s="3"/>
      <c r="X17" s="3"/>
      <c r="Y17" s="3"/>
      <c r="Z17" s="3"/>
      <c r="AA17" s="3"/>
      <c r="AB17" s="3"/>
    </row>
    <row r="18" spans="1:358" ht="99.75" customHeight="1">
      <c r="A18" s="13">
        <v>4</v>
      </c>
      <c r="B18" s="24" t="s">
        <v>43</v>
      </c>
      <c r="C18" s="23">
        <v>513.29999999999995</v>
      </c>
      <c r="D18" s="16">
        <f>SUM(E18+F18+J18+T18+V18)</f>
        <v>481010.73</v>
      </c>
      <c r="E18" s="25">
        <v>58623.83</v>
      </c>
      <c r="F18" s="25">
        <v>77531</v>
      </c>
      <c r="G18" s="116" t="s">
        <v>34</v>
      </c>
      <c r="H18" s="116" t="s">
        <v>34</v>
      </c>
      <c r="I18" s="116" t="s">
        <v>34</v>
      </c>
      <c r="J18" s="25">
        <v>49329.75</v>
      </c>
      <c r="K18" s="116" t="s">
        <v>34</v>
      </c>
      <c r="L18" s="116" t="s">
        <v>34</v>
      </c>
      <c r="M18" s="23" t="s">
        <v>34</v>
      </c>
      <c r="N18" s="16" t="s">
        <v>34</v>
      </c>
      <c r="O18" s="116" t="s">
        <v>34</v>
      </c>
      <c r="P18" s="116" t="s">
        <v>34</v>
      </c>
      <c r="Q18" s="116" t="s">
        <v>34</v>
      </c>
      <c r="R18" s="116"/>
      <c r="S18" s="23">
        <v>505.02</v>
      </c>
      <c r="T18" s="25">
        <v>160481.74</v>
      </c>
      <c r="U18" s="23" t="s">
        <v>34</v>
      </c>
      <c r="V18" s="25">
        <v>135044.41</v>
      </c>
      <c r="W18" s="3"/>
      <c r="X18" s="3"/>
      <c r="Y18" s="3"/>
      <c r="Z18" s="3"/>
      <c r="AA18" s="3"/>
      <c r="AB18" s="3"/>
    </row>
    <row r="19" spans="1:358" ht="96" customHeight="1">
      <c r="A19" s="13">
        <v>5</v>
      </c>
      <c r="B19" s="18" t="s">
        <v>46</v>
      </c>
      <c r="C19" s="20">
        <v>518.29999999999995</v>
      </c>
      <c r="D19" s="16">
        <f>SUM(N19+T19+V19)</f>
        <v>405080.41000000003</v>
      </c>
      <c r="E19" s="25" t="s">
        <v>34</v>
      </c>
      <c r="F19" s="116" t="s">
        <v>34</v>
      </c>
      <c r="G19" s="116" t="s">
        <v>34</v>
      </c>
      <c r="H19" s="116" t="s">
        <v>34</v>
      </c>
      <c r="I19" s="116" t="s">
        <v>34</v>
      </c>
      <c r="J19" s="116" t="s">
        <v>34</v>
      </c>
      <c r="K19" s="116" t="s">
        <v>34</v>
      </c>
      <c r="L19" s="116" t="s">
        <v>34</v>
      </c>
      <c r="M19" s="20">
        <v>427.53</v>
      </c>
      <c r="N19" s="16">
        <v>112644.87</v>
      </c>
      <c r="O19" s="116" t="s">
        <v>34</v>
      </c>
      <c r="P19" s="116" t="s">
        <v>34</v>
      </c>
      <c r="Q19" s="116" t="s">
        <v>34</v>
      </c>
      <c r="R19" s="116" t="s">
        <v>34</v>
      </c>
      <c r="S19" s="20">
        <v>498.33</v>
      </c>
      <c r="T19" s="25">
        <v>158764.45000000001</v>
      </c>
      <c r="U19" s="116" t="s">
        <v>34</v>
      </c>
      <c r="V19" s="25">
        <v>133671.09</v>
      </c>
      <c r="W19" s="3"/>
      <c r="X19" s="3"/>
      <c r="Y19" s="3"/>
      <c r="Z19" s="3"/>
      <c r="AA19" s="3"/>
      <c r="AB19" s="3"/>
    </row>
    <row r="20" spans="1:358" ht="96" customHeight="1">
      <c r="A20" s="23">
        <v>6</v>
      </c>
      <c r="B20" s="32" t="s">
        <v>47</v>
      </c>
      <c r="C20" s="23">
        <v>346.3</v>
      </c>
      <c r="D20" s="25">
        <f>SUM(J20+T20)</f>
        <v>162165.48000000001</v>
      </c>
      <c r="E20" s="25" t="s">
        <v>34</v>
      </c>
      <c r="F20" s="116" t="s">
        <v>34</v>
      </c>
      <c r="G20" s="116" t="s">
        <v>34</v>
      </c>
      <c r="H20" s="116" t="s">
        <v>34</v>
      </c>
      <c r="I20" s="116" t="s">
        <v>34</v>
      </c>
      <c r="J20" s="119">
        <v>44615.98</v>
      </c>
      <c r="K20" s="116" t="s">
        <v>34</v>
      </c>
      <c r="L20" s="116" t="s">
        <v>34</v>
      </c>
      <c r="M20" s="23" t="s">
        <v>34</v>
      </c>
      <c r="N20" s="25" t="s">
        <v>34</v>
      </c>
      <c r="O20" s="116" t="s">
        <v>34</v>
      </c>
      <c r="P20" s="116" t="s">
        <v>34</v>
      </c>
      <c r="Q20" s="116" t="s">
        <v>34</v>
      </c>
      <c r="R20" s="116" t="s">
        <v>34</v>
      </c>
      <c r="S20" s="122">
        <v>339.5172</v>
      </c>
      <c r="T20" s="25">
        <v>117549.5</v>
      </c>
      <c r="U20" s="116" t="s">
        <v>34</v>
      </c>
      <c r="V20" s="123" t="s">
        <v>34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</row>
    <row r="21" spans="1:358" ht="114" customHeight="1">
      <c r="A21" s="23">
        <v>7</v>
      </c>
      <c r="B21" s="32" t="s">
        <v>82</v>
      </c>
      <c r="C21" s="23">
        <v>725.7</v>
      </c>
      <c r="D21" s="25">
        <v>3323440</v>
      </c>
      <c r="E21" s="25">
        <v>368986</v>
      </c>
      <c r="F21" s="116" t="s">
        <v>34</v>
      </c>
      <c r="G21" s="116" t="s">
        <v>34</v>
      </c>
      <c r="H21" s="116" t="s">
        <v>34</v>
      </c>
      <c r="I21" s="116" t="s">
        <v>34</v>
      </c>
      <c r="J21" s="116" t="s">
        <v>34</v>
      </c>
      <c r="K21" s="116" t="s">
        <v>34</v>
      </c>
      <c r="L21" s="116" t="s">
        <v>34</v>
      </c>
      <c r="M21" s="23">
        <v>586</v>
      </c>
      <c r="N21" s="25">
        <v>2954454</v>
      </c>
      <c r="O21" s="116" t="s">
        <v>34</v>
      </c>
      <c r="P21" s="116" t="s">
        <v>34</v>
      </c>
      <c r="Q21" s="116" t="s">
        <v>34</v>
      </c>
      <c r="R21" s="116" t="s">
        <v>34</v>
      </c>
      <c r="S21" s="116" t="s">
        <v>34</v>
      </c>
      <c r="T21" s="123" t="s">
        <v>34</v>
      </c>
      <c r="U21" s="116" t="s">
        <v>34</v>
      </c>
      <c r="V21" s="123" t="s">
        <v>34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</row>
    <row r="22" spans="1:358" ht="44.25" customHeight="1">
      <c r="A22" s="184" t="s">
        <v>36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6"/>
      <c r="W22" s="6"/>
      <c r="X22" s="6"/>
      <c r="Y22" s="6" t="s">
        <v>34</v>
      </c>
      <c r="Z22" s="6" t="s">
        <v>34</v>
      </c>
      <c r="AA22" s="6" t="s">
        <v>34</v>
      </c>
      <c r="AB22" s="6" t="s">
        <v>34</v>
      </c>
      <c r="AC22" s="6"/>
      <c r="AD22" s="6" t="s">
        <v>34</v>
      </c>
      <c r="AE22" s="6" t="s">
        <v>34</v>
      </c>
      <c r="AF22" s="6" t="s">
        <v>34</v>
      </c>
      <c r="AG22" s="6" t="s">
        <v>34</v>
      </c>
      <c r="AH22" s="6" t="s">
        <v>34</v>
      </c>
      <c r="AI22" s="6" t="s">
        <v>34</v>
      </c>
      <c r="AJ22" s="6" t="s">
        <v>34</v>
      </c>
      <c r="AK22" s="6" t="s">
        <v>34</v>
      </c>
      <c r="AL22" s="6" t="s">
        <v>34</v>
      </c>
      <c r="AM22" s="6" t="s">
        <v>34</v>
      </c>
      <c r="AN22" s="6" t="s">
        <v>34</v>
      </c>
      <c r="AO22" s="6" t="s">
        <v>34</v>
      </c>
      <c r="AP22" s="6" t="s">
        <v>34</v>
      </c>
      <c r="AQ22" s="6" t="s">
        <v>34</v>
      </c>
      <c r="AR22" s="6" t="s">
        <v>34</v>
      </c>
      <c r="AS22" s="6" t="s">
        <v>34</v>
      </c>
      <c r="AT22" s="6" t="s">
        <v>34</v>
      </c>
      <c r="AU22" s="6" t="s">
        <v>34</v>
      </c>
      <c r="AV22" s="6" t="s">
        <v>34</v>
      </c>
      <c r="AW22" s="6" t="s">
        <v>34</v>
      </c>
      <c r="AX22" s="6" t="s">
        <v>34</v>
      </c>
      <c r="AY22" s="6" t="s">
        <v>34</v>
      </c>
      <c r="AZ22" s="6" t="s">
        <v>34</v>
      </c>
      <c r="BA22" s="6" t="s">
        <v>34</v>
      </c>
      <c r="BB22" s="6" t="s">
        <v>34</v>
      </c>
      <c r="BC22" s="6" t="s">
        <v>34</v>
      </c>
      <c r="BD22" s="6" t="s">
        <v>34</v>
      </c>
      <c r="BE22" s="6" t="s">
        <v>34</v>
      </c>
      <c r="BF22" s="6" t="s">
        <v>34</v>
      </c>
      <c r="BG22" s="6" t="s">
        <v>34</v>
      </c>
      <c r="BH22" s="6" t="s">
        <v>34</v>
      </c>
      <c r="BI22" s="6" t="s">
        <v>34</v>
      </c>
      <c r="BJ22" s="6" t="s">
        <v>34</v>
      </c>
      <c r="BK22" s="6" t="s">
        <v>34</v>
      </c>
      <c r="BL22" s="6" t="s">
        <v>34</v>
      </c>
      <c r="BM22" s="6" t="s">
        <v>34</v>
      </c>
      <c r="BN22" s="6" t="s">
        <v>34</v>
      </c>
      <c r="BO22" s="6" t="s">
        <v>34</v>
      </c>
      <c r="BP22" s="6" t="s">
        <v>34</v>
      </c>
      <c r="BQ22" s="6" t="s">
        <v>34</v>
      </c>
      <c r="BR22" s="6" t="s">
        <v>34</v>
      </c>
      <c r="BS22" s="6" t="s">
        <v>34</v>
      </c>
      <c r="BT22" s="6" t="s">
        <v>34</v>
      </c>
      <c r="BU22" s="6" t="s">
        <v>34</v>
      </c>
      <c r="BV22" s="6" t="s">
        <v>34</v>
      </c>
      <c r="BW22" s="6" t="s">
        <v>34</v>
      </c>
      <c r="BX22" s="6" t="s">
        <v>34</v>
      </c>
      <c r="BY22" s="6" t="s">
        <v>34</v>
      </c>
      <c r="BZ22" s="6" t="s">
        <v>34</v>
      </c>
      <c r="CA22" s="6" t="s">
        <v>34</v>
      </c>
      <c r="CB22" s="6" t="s">
        <v>34</v>
      </c>
      <c r="CC22" s="6" t="s">
        <v>34</v>
      </c>
      <c r="CD22" s="6" t="s">
        <v>34</v>
      </c>
      <c r="CE22" s="6" t="s">
        <v>34</v>
      </c>
      <c r="CF22" s="6" t="s">
        <v>34</v>
      </c>
      <c r="CG22" s="6" t="s">
        <v>34</v>
      </c>
      <c r="CH22" s="6" t="s">
        <v>34</v>
      </c>
      <c r="CI22" s="6" t="s">
        <v>34</v>
      </c>
      <c r="CJ22" s="6" t="s">
        <v>34</v>
      </c>
      <c r="CK22" s="6" t="s">
        <v>34</v>
      </c>
      <c r="CL22" s="6" t="s">
        <v>34</v>
      </c>
      <c r="CM22" s="6" t="s">
        <v>34</v>
      </c>
      <c r="CN22" s="6" t="s">
        <v>34</v>
      </c>
      <c r="CO22" s="6" t="s">
        <v>34</v>
      </c>
      <c r="CP22" s="6" t="s">
        <v>34</v>
      </c>
      <c r="CQ22" s="6" t="s">
        <v>34</v>
      </c>
      <c r="CR22" s="6" t="s">
        <v>34</v>
      </c>
      <c r="CS22" s="6" t="s">
        <v>34</v>
      </c>
      <c r="CT22" s="6" t="s">
        <v>34</v>
      </c>
      <c r="CU22" s="6" t="s">
        <v>34</v>
      </c>
      <c r="CV22" s="6" t="s">
        <v>34</v>
      </c>
      <c r="CW22" s="6" t="s">
        <v>34</v>
      </c>
      <c r="CX22" s="6" t="s">
        <v>34</v>
      </c>
      <c r="CY22" s="6" t="s">
        <v>34</v>
      </c>
      <c r="CZ22" s="6" t="s">
        <v>34</v>
      </c>
      <c r="DA22" s="6" t="s">
        <v>34</v>
      </c>
      <c r="DB22" s="6" t="s">
        <v>34</v>
      </c>
      <c r="DC22" s="6" t="s">
        <v>34</v>
      </c>
      <c r="DD22" s="6" t="s">
        <v>34</v>
      </c>
      <c r="DE22" s="6" t="s">
        <v>34</v>
      </c>
      <c r="DF22" s="6" t="s">
        <v>34</v>
      </c>
      <c r="DG22" s="6" t="s">
        <v>34</v>
      </c>
      <c r="DH22" s="6" t="s">
        <v>34</v>
      </c>
      <c r="DI22" s="6" t="s">
        <v>34</v>
      </c>
      <c r="DJ22" s="6" t="s">
        <v>34</v>
      </c>
      <c r="DK22" s="6" t="s">
        <v>34</v>
      </c>
      <c r="DL22" s="6" t="s">
        <v>34</v>
      </c>
      <c r="DM22" s="6" t="s">
        <v>34</v>
      </c>
      <c r="DN22" s="6" t="s">
        <v>34</v>
      </c>
      <c r="DO22" s="6" t="s">
        <v>34</v>
      </c>
      <c r="DP22" s="6" t="s">
        <v>34</v>
      </c>
      <c r="DQ22" s="6" t="s">
        <v>34</v>
      </c>
      <c r="DR22" s="6" t="s">
        <v>34</v>
      </c>
      <c r="DS22" s="6" t="s">
        <v>34</v>
      </c>
      <c r="DT22" s="6" t="s">
        <v>34</v>
      </c>
      <c r="DU22" s="6" t="s">
        <v>34</v>
      </c>
      <c r="DV22" s="6" t="s">
        <v>34</v>
      </c>
      <c r="DW22" s="6" t="s">
        <v>34</v>
      </c>
      <c r="DX22" s="6" t="s">
        <v>34</v>
      </c>
      <c r="DY22" s="6" t="s">
        <v>34</v>
      </c>
      <c r="DZ22" s="6" t="s">
        <v>34</v>
      </c>
      <c r="EA22" s="6" t="s">
        <v>34</v>
      </c>
      <c r="EB22" s="6" t="s">
        <v>34</v>
      </c>
      <c r="EC22" s="6" t="s">
        <v>34</v>
      </c>
      <c r="ED22" s="6" t="s">
        <v>34</v>
      </c>
      <c r="EE22" s="6" t="s">
        <v>34</v>
      </c>
      <c r="EF22" s="6" t="s">
        <v>34</v>
      </c>
      <c r="EG22" s="6" t="s">
        <v>34</v>
      </c>
      <c r="EH22" s="6" t="s">
        <v>34</v>
      </c>
      <c r="EI22" s="6" t="s">
        <v>34</v>
      </c>
      <c r="EJ22" s="6" t="s">
        <v>34</v>
      </c>
      <c r="EK22" s="6" t="s">
        <v>34</v>
      </c>
      <c r="EL22" s="6" t="s">
        <v>34</v>
      </c>
      <c r="EM22" s="6" t="s">
        <v>34</v>
      </c>
      <c r="EN22" s="6" t="s">
        <v>34</v>
      </c>
      <c r="EO22" s="6" t="s">
        <v>34</v>
      </c>
      <c r="EP22" s="6" t="s">
        <v>34</v>
      </c>
      <c r="EQ22" s="6" t="s">
        <v>34</v>
      </c>
      <c r="ER22" s="6" t="s">
        <v>34</v>
      </c>
      <c r="ES22" s="6" t="s">
        <v>34</v>
      </c>
      <c r="ET22" s="6" t="s">
        <v>34</v>
      </c>
      <c r="EU22" s="6" t="s">
        <v>34</v>
      </c>
      <c r="EV22" s="6" t="s">
        <v>34</v>
      </c>
      <c r="EW22" s="6" t="s">
        <v>34</v>
      </c>
      <c r="EX22" s="6" t="s">
        <v>34</v>
      </c>
      <c r="EY22" s="6" t="s">
        <v>34</v>
      </c>
      <c r="EZ22" s="6" t="s">
        <v>34</v>
      </c>
      <c r="FA22" s="6" t="s">
        <v>34</v>
      </c>
      <c r="FB22" s="6" t="s">
        <v>34</v>
      </c>
      <c r="FC22" s="6" t="s">
        <v>34</v>
      </c>
      <c r="FD22" s="6" t="s">
        <v>34</v>
      </c>
      <c r="FE22" s="6" t="s">
        <v>34</v>
      </c>
      <c r="FF22" s="6" t="s">
        <v>34</v>
      </c>
      <c r="FG22" s="6" t="s">
        <v>34</v>
      </c>
      <c r="FH22" s="6" t="s">
        <v>34</v>
      </c>
      <c r="FI22" s="6" t="s">
        <v>34</v>
      </c>
      <c r="FJ22" s="6" t="s">
        <v>34</v>
      </c>
      <c r="FK22" s="6" t="s">
        <v>34</v>
      </c>
      <c r="FL22" s="6" t="s">
        <v>34</v>
      </c>
      <c r="FM22" s="6" t="s">
        <v>34</v>
      </c>
      <c r="FN22" s="6" t="s">
        <v>34</v>
      </c>
      <c r="FO22" s="6" t="s">
        <v>34</v>
      </c>
      <c r="FP22" s="6" t="s">
        <v>34</v>
      </c>
      <c r="FQ22" s="6" t="s">
        <v>34</v>
      </c>
      <c r="FR22" s="6" t="s">
        <v>34</v>
      </c>
      <c r="FS22" s="6" t="s">
        <v>34</v>
      </c>
      <c r="FT22" s="6" t="s">
        <v>34</v>
      </c>
      <c r="FU22" s="6" t="s">
        <v>34</v>
      </c>
      <c r="FV22" s="6" t="s">
        <v>34</v>
      </c>
      <c r="FW22" s="6" t="s">
        <v>34</v>
      </c>
      <c r="FX22" s="6" t="s">
        <v>34</v>
      </c>
      <c r="FY22" s="6" t="s">
        <v>34</v>
      </c>
      <c r="FZ22" s="6" t="s">
        <v>34</v>
      </c>
      <c r="GA22" s="6" t="s">
        <v>34</v>
      </c>
      <c r="GB22" s="6" t="s">
        <v>34</v>
      </c>
      <c r="GC22" s="6" t="s">
        <v>34</v>
      </c>
      <c r="GD22" s="6" t="s">
        <v>34</v>
      </c>
      <c r="GE22" s="6" t="s">
        <v>34</v>
      </c>
      <c r="GF22" s="6" t="s">
        <v>34</v>
      </c>
      <c r="GG22" s="6" t="s">
        <v>34</v>
      </c>
      <c r="GH22" s="6" t="s">
        <v>34</v>
      </c>
      <c r="GI22" s="6" t="s">
        <v>34</v>
      </c>
      <c r="GJ22" s="6" t="s">
        <v>34</v>
      </c>
      <c r="GK22" s="6" t="s">
        <v>34</v>
      </c>
      <c r="GL22" s="6" t="s">
        <v>34</v>
      </c>
      <c r="GM22" s="6" t="s">
        <v>34</v>
      </c>
      <c r="GN22" s="6" t="s">
        <v>34</v>
      </c>
      <c r="GO22" s="6" t="s">
        <v>34</v>
      </c>
      <c r="GP22" s="6" t="s">
        <v>34</v>
      </c>
      <c r="GQ22" s="6" t="s">
        <v>34</v>
      </c>
      <c r="GR22" s="6" t="s">
        <v>34</v>
      </c>
      <c r="GS22" s="6" t="s">
        <v>34</v>
      </c>
      <c r="GT22" s="6" t="s">
        <v>34</v>
      </c>
      <c r="GU22" s="6" t="s">
        <v>34</v>
      </c>
      <c r="GV22" s="6" t="s">
        <v>34</v>
      </c>
      <c r="GW22" s="6" t="s">
        <v>34</v>
      </c>
      <c r="GX22" s="6" t="s">
        <v>34</v>
      </c>
      <c r="GY22" s="6" t="s">
        <v>34</v>
      </c>
      <c r="GZ22" s="6" t="s">
        <v>34</v>
      </c>
      <c r="HA22" s="6" t="s">
        <v>34</v>
      </c>
      <c r="HB22" s="6" t="s">
        <v>34</v>
      </c>
      <c r="HC22" s="6" t="s">
        <v>34</v>
      </c>
      <c r="HD22" s="6" t="s">
        <v>34</v>
      </c>
      <c r="HE22" s="6" t="s">
        <v>34</v>
      </c>
      <c r="HF22" s="6" t="s">
        <v>34</v>
      </c>
      <c r="HG22" s="6" t="s">
        <v>34</v>
      </c>
      <c r="HH22" s="6" t="s">
        <v>34</v>
      </c>
      <c r="HI22" s="6" t="s">
        <v>34</v>
      </c>
      <c r="HJ22" s="6" t="s">
        <v>34</v>
      </c>
      <c r="HK22" s="6" t="s">
        <v>34</v>
      </c>
      <c r="HL22" s="6" t="s">
        <v>34</v>
      </c>
      <c r="HM22" s="6" t="s">
        <v>34</v>
      </c>
      <c r="HN22" s="6" t="s">
        <v>34</v>
      </c>
      <c r="HO22" s="6" t="s">
        <v>34</v>
      </c>
      <c r="HP22" s="6" t="s">
        <v>34</v>
      </c>
      <c r="HQ22" s="6" t="s">
        <v>34</v>
      </c>
      <c r="HR22" s="6" t="s">
        <v>34</v>
      </c>
      <c r="HS22" s="6" t="s">
        <v>34</v>
      </c>
      <c r="HT22" s="6" t="s">
        <v>34</v>
      </c>
      <c r="HU22" s="6" t="s">
        <v>34</v>
      </c>
      <c r="HV22" s="6" t="s">
        <v>34</v>
      </c>
      <c r="HW22" s="6" t="s">
        <v>34</v>
      </c>
      <c r="HX22" s="6" t="s">
        <v>34</v>
      </c>
      <c r="HY22" s="6" t="s">
        <v>34</v>
      </c>
      <c r="HZ22" s="6" t="s">
        <v>34</v>
      </c>
      <c r="IA22" s="6" t="s">
        <v>34</v>
      </c>
      <c r="IB22" s="6" t="s">
        <v>34</v>
      </c>
      <c r="IC22" s="6" t="s">
        <v>34</v>
      </c>
      <c r="ID22" s="6" t="s">
        <v>34</v>
      </c>
      <c r="IE22" s="6" t="s">
        <v>34</v>
      </c>
      <c r="IF22" s="6" t="s">
        <v>34</v>
      </c>
      <c r="IG22" s="6" t="s">
        <v>34</v>
      </c>
      <c r="IH22" s="6" t="s">
        <v>34</v>
      </c>
      <c r="II22" s="6" t="s">
        <v>34</v>
      </c>
      <c r="IJ22" s="6" t="s">
        <v>34</v>
      </c>
      <c r="IK22" s="6" t="s">
        <v>34</v>
      </c>
      <c r="IL22" s="6" t="s">
        <v>34</v>
      </c>
      <c r="IM22" s="6" t="s">
        <v>34</v>
      </c>
      <c r="IN22" s="6" t="s">
        <v>34</v>
      </c>
      <c r="IO22" s="6" t="s">
        <v>34</v>
      </c>
      <c r="IP22" s="6" t="s">
        <v>34</v>
      </c>
      <c r="IQ22" s="6" t="s">
        <v>34</v>
      </c>
      <c r="IR22" s="6" t="s">
        <v>34</v>
      </c>
      <c r="IS22" s="6" t="s">
        <v>34</v>
      </c>
      <c r="IT22" s="6" t="s">
        <v>34</v>
      </c>
      <c r="IU22" s="6" t="s">
        <v>34</v>
      </c>
      <c r="IV22" s="6" t="s">
        <v>34</v>
      </c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</row>
    <row r="23" spans="1:358" ht="37.5" customHeight="1">
      <c r="A23" s="173" t="s">
        <v>31</v>
      </c>
      <c r="B23" s="174"/>
      <c r="C23" s="124">
        <f>SUM(C24:C28)</f>
        <v>2551.1</v>
      </c>
      <c r="D23" s="124">
        <f>SUM(D24:D28)</f>
        <v>11693913.156160001</v>
      </c>
      <c r="E23" s="124">
        <f>SUM(E24:E28)</f>
        <v>378269.76999999996</v>
      </c>
      <c r="F23" s="124">
        <f>SUM(F24:F27)</f>
        <v>107757.45999999999</v>
      </c>
      <c r="G23" s="124">
        <f>SUM(G24:G27)</f>
        <v>0</v>
      </c>
      <c r="H23" s="124"/>
      <c r="I23" s="125"/>
      <c r="J23" s="124">
        <f>SUM(J24:J27)</f>
        <v>76968.72</v>
      </c>
      <c r="K23" s="125"/>
      <c r="L23" s="125"/>
      <c r="M23" s="126">
        <v>1249.3</v>
      </c>
      <c r="N23" s="127">
        <v>5580830</v>
      </c>
      <c r="O23" s="125"/>
      <c r="P23" s="125"/>
      <c r="Q23" s="125"/>
      <c r="R23" s="125"/>
      <c r="S23" s="124">
        <f>SUM(S24:S27)</f>
        <v>1321.76</v>
      </c>
      <c r="T23" s="124">
        <f>SUM(T24:T27)</f>
        <v>2991865.18616</v>
      </c>
      <c r="U23" s="124"/>
      <c r="V23" s="124">
        <f>SUM(V24:V27)</f>
        <v>1592704.02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</row>
    <row r="24" spans="1:358" ht="86.25" customHeight="1">
      <c r="A24" s="19">
        <v>1</v>
      </c>
      <c r="B24" s="24" t="s">
        <v>45</v>
      </c>
      <c r="C24" s="23">
        <v>513.29999999999995</v>
      </c>
      <c r="D24" s="16">
        <v>321963</v>
      </c>
      <c r="E24" s="25">
        <v>321963</v>
      </c>
      <c r="F24" s="25" t="s">
        <v>34</v>
      </c>
      <c r="G24" s="116" t="s">
        <v>34</v>
      </c>
      <c r="H24" s="116" t="s">
        <v>34</v>
      </c>
      <c r="I24" s="116" t="s">
        <v>34</v>
      </c>
      <c r="J24" s="25" t="s">
        <v>34</v>
      </c>
      <c r="K24" s="116" t="s">
        <v>34</v>
      </c>
      <c r="L24" s="116" t="s">
        <v>34</v>
      </c>
      <c r="M24" s="23" t="s">
        <v>34</v>
      </c>
      <c r="N24" s="25" t="s">
        <v>34</v>
      </c>
      <c r="O24" s="116" t="s">
        <v>34</v>
      </c>
      <c r="P24" s="116" t="s">
        <v>34</v>
      </c>
      <c r="Q24" s="116" t="s">
        <v>34</v>
      </c>
      <c r="R24" s="116" t="s">
        <v>34</v>
      </c>
      <c r="S24" s="23" t="s">
        <v>34</v>
      </c>
      <c r="T24" s="25" t="s">
        <v>34</v>
      </c>
      <c r="U24" s="23"/>
      <c r="V24" s="25" t="s">
        <v>34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</row>
    <row r="25" spans="1:358" ht="65.25" customHeight="1">
      <c r="A25" s="128">
        <v>2</v>
      </c>
      <c r="B25" s="18" t="s">
        <v>48</v>
      </c>
      <c r="C25" s="20">
        <v>518.29999999999995</v>
      </c>
      <c r="D25" s="25">
        <v>6804619</v>
      </c>
      <c r="E25" s="116" t="s">
        <v>34</v>
      </c>
      <c r="F25" s="116" t="s">
        <v>34</v>
      </c>
      <c r="G25" s="116" t="s">
        <v>34</v>
      </c>
      <c r="H25" s="116" t="s">
        <v>34</v>
      </c>
      <c r="I25" s="116" t="s">
        <v>34</v>
      </c>
      <c r="J25" s="25"/>
      <c r="K25" s="23"/>
      <c r="L25" s="23"/>
      <c r="M25" s="20">
        <v>518.29999999999995</v>
      </c>
      <c r="N25" s="129">
        <v>2580830</v>
      </c>
      <c r="O25" s="116" t="s">
        <v>34</v>
      </c>
      <c r="P25" s="116" t="s">
        <v>34</v>
      </c>
      <c r="Q25" s="116" t="s">
        <v>34</v>
      </c>
      <c r="R25" s="116" t="s">
        <v>34</v>
      </c>
      <c r="S25" s="20">
        <v>498.33</v>
      </c>
      <c r="T25" s="25">
        <v>2811582</v>
      </c>
      <c r="U25" s="25" t="s">
        <v>34</v>
      </c>
      <c r="V25" s="25">
        <v>1412207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</row>
    <row r="26" spans="1:358" ht="96" customHeight="1">
      <c r="A26" s="17">
        <v>3</v>
      </c>
      <c r="B26" s="28" t="s">
        <v>83</v>
      </c>
      <c r="C26" s="14">
        <v>311.8</v>
      </c>
      <c r="D26" s="25">
        <f>SUM(E26+F26+J26+T26+V26)</f>
        <v>376041.84</v>
      </c>
      <c r="E26" s="25">
        <v>46913.17</v>
      </c>
      <c r="F26" s="25">
        <v>74715.06</v>
      </c>
      <c r="G26" s="23" t="s">
        <v>34</v>
      </c>
      <c r="H26" s="23" t="s">
        <v>34</v>
      </c>
      <c r="I26" s="23" t="s">
        <v>34</v>
      </c>
      <c r="J26" s="25">
        <v>43926.32</v>
      </c>
      <c r="K26" s="23" t="s">
        <v>34</v>
      </c>
      <c r="L26" s="23" t="s">
        <v>34</v>
      </c>
      <c r="M26" s="23" t="s">
        <v>34</v>
      </c>
      <c r="N26" s="23" t="s">
        <v>34</v>
      </c>
      <c r="O26" s="23" t="s">
        <v>34</v>
      </c>
      <c r="P26" s="23" t="s">
        <v>34</v>
      </c>
      <c r="Q26" s="23" t="s">
        <v>34</v>
      </c>
      <c r="R26" s="23" t="s">
        <v>34</v>
      </c>
      <c r="S26" s="25">
        <v>319.55</v>
      </c>
      <c r="T26" s="25">
        <v>113049.47</v>
      </c>
      <c r="U26" s="25" t="s">
        <v>34</v>
      </c>
      <c r="V26" s="25">
        <v>97437.82</v>
      </c>
      <c r="Y26" s="3"/>
      <c r="Z26" s="3"/>
      <c r="AA26" s="201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</row>
    <row r="27" spans="1:358" ht="99" customHeight="1">
      <c r="A27" s="17">
        <v>4</v>
      </c>
      <c r="B27" s="28" t="s">
        <v>42</v>
      </c>
      <c r="C27" s="31">
        <v>515</v>
      </c>
      <c r="D27" s="25">
        <f>SUM(E27+F27+J27+T27+V27)</f>
        <v>225771.31615999999</v>
      </c>
      <c r="E27" s="25">
        <v>9393.6</v>
      </c>
      <c r="F27" s="25">
        <v>33042.400000000001</v>
      </c>
      <c r="G27" s="23" t="s">
        <v>34</v>
      </c>
      <c r="H27" s="23" t="s">
        <v>34</v>
      </c>
      <c r="I27" s="23" t="s">
        <v>34</v>
      </c>
      <c r="J27" s="25">
        <v>33042.400000000001</v>
      </c>
      <c r="K27" s="23" t="s">
        <v>34</v>
      </c>
      <c r="L27" s="23" t="s">
        <v>34</v>
      </c>
      <c r="M27" s="23" t="s">
        <v>34</v>
      </c>
      <c r="N27" s="23" t="s">
        <v>34</v>
      </c>
      <c r="O27" s="23" t="s">
        <v>34</v>
      </c>
      <c r="P27" s="23" t="s">
        <v>34</v>
      </c>
      <c r="Q27" s="23" t="s">
        <v>34</v>
      </c>
      <c r="R27" s="23" t="s">
        <v>34</v>
      </c>
      <c r="S27" s="25">
        <v>503.88</v>
      </c>
      <c r="T27" s="25">
        <v>67233.716159999996</v>
      </c>
      <c r="U27" s="25" t="s">
        <v>34</v>
      </c>
      <c r="V27" s="25">
        <v>83059.199999999997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</row>
    <row r="28" spans="1:358" ht="61.5" customHeight="1">
      <c r="A28" s="17">
        <v>5</v>
      </c>
      <c r="B28" s="28" t="s">
        <v>84</v>
      </c>
      <c r="C28" s="31">
        <v>692.7</v>
      </c>
      <c r="D28" s="25">
        <v>3965518</v>
      </c>
      <c r="E28" s="25" t="s">
        <v>34</v>
      </c>
      <c r="F28" s="25" t="s">
        <v>34</v>
      </c>
      <c r="G28" s="25" t="s">
        <v>34</v>
      </c>
      <c r="H28" s="25" t="s">
        <v>34</v>
      </c>
      <c r="I28" s="25" t="s">
        <v>34</v>
      </c>
      <c r="J28" s="25" t="s">
        <v>34</v>
      </c>
      <c r="K28" s="25" t="s">
        <v>34</v>
      </c>
      <c r="L28" s="25" t="s">
        <v>34</v>
      </c>
      <c r="M28" s="130">
        <v>731</v>
      </c>
      <c r="N28" s="25">
        <v>3000000</v>
      </c>
      <c r="O28" s="23" t="s">
        <v>34</v>
      </c>
      <c r="P28" s="23" t="s">
        <v>34</v>
      </c>
      <c r="Q28" s="23" t="s">
        <v>34</v>
      </c>
      <c r="R28" s="23" t="s">
        <v>34</v>
      </c>
      <c r="S28" s="23" t="s">
        <v>34</v>
      </c>
      <c r="T28" s="23" t="s">
        <v>34</v>
      </c>
      <c r="U28" s="23" t="s">
        <v>34</v>
      </c>
      <c r="V28" s="23" t="s">
        <v>34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</row>
    <row r="29" spans="1:358" ht="46.5" customHeight="1">
      <c r="A29" s="187" t="s">
        <v>37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</row>
    <row r="30" spans="1:358" ht="43.5" customHeight="1">
      <c r="A30" s="173" t="s">
        <v>31</v>
      </c>
      <c r="B30" s="174"/>
      <c r="C30" s="131">
        <f t="shared" ref="C30:I30" si="0">SUM(C31:C36)</f>
        <v>9333</v>
      </c>
      <c r="D30" s="124">
        <f>SUM(D31:D36)</f>
        <v>12075579.309939999</v>
      </c>
      <c r="E30" s="112">
        <f t="shared" si="0"/>
        <v>225446.39999999999</v>
      </c>
      <c r="F30" s="112">
        <f t="shared" si="0"/>
        <v>793017.6</v>
      </c>
      <c r="G30" s="132">
        <f t="shared" si="0"/>
        <v>0</v>
      </c>
      <c r="H30" s="111">
        <f t="shared" si="0"/>
        <v>0</v>
      </c>
      <c r="I30" s="111">
        <f t="shared" si="0"/>
        <v>0</v>
      </c>
      <c r="J30" s="112">
        <f>SUM(J34:J36)</f>
        <v>613173.31000000006</v>
      </c>
      <c r="K30" s="132">
        <f>SUM(K31:K36)</f>
        <v>0</v>
      </c>
      <c r="L30" s="132">
        <f>SUM(L33:L36)</f>
        <v>0</v>
      </c>
      <c r="M30" s="113">
        <f>SUM(M31:M36)</f>
        <v>3929.3</v>
      </c>
      <c r="N30" s="124">
        <f>SUM(N31:N36)</f>
        <v>500000</v>
      </c>
      <c r="O30" s="132">
        <f>SUM(O32:O36)</f>
        <v>0</v>
      </c>
      <c r="P30" s="132">
        <f>SUM(P31:P36)</f>
        <v>0</v>
      </c>
      <c r="Q30" s="132">
        <f>SUM(Q32:Q36)</f>
        <v>0</v>
      </c>
      <c r="R30" s="132">
        <f>SUM(R32:R36)</f>
        <v>0</v>
      </c>
      <c r="S30" s="112">
        <f>SUM(S31:S36)</f>
        <v>843.3972</v>
      </c>
      <c r="T30" s="112">
        <f>SUM(T31:T36)</f>
        <v>2700877.18994</v>
      </c>
      <c r="U30" s="132">
        <f>SUM(U31:U36)</f>
        <v>0</v>
      </c>
      <c r="V30" s="112">
        <f>SUM(V31:V36)</f>
        <v>6450047.21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</row>
    <row r="31" spans="1:358" s="37" customFormat="1" ht="86.25" customHeight="1">
      <c r="A31" s="17">
        <v>1</v>
      </c>
      <c r="B31" s="30" t="s">
        <v>86</v>
      </c>
      <c r="C31" s="26">
        <v>2576.3000000000002</v>
      </c>
      <c r="D31" s="133">
        <v>200000</v>
      </c>
      <c r="E31" s="14" t="s">
        <v>34</v>
      </c>
      <c r="F31" s="14" t="s">
        <v>34</v>
      </c>
      <c r="G31" s="14" t="s">
        <v>34</v>
      </c>
      <c r="H31" s="14" t="s">
        <v>34</v>
      </c>
      <c r="I31" s="14" t="s">
        <v>34</v>
      </c>
      <c r="J31" s="14" t="s">
        <v>34</v>
      </c>
      <c r="K31" s="14" t="s">
        <v>34</v>
      </c>
      <c r="L31" s="14" t="s">
        <v>34</v>
      </c>
      <c r="M31" s="17">
        <v>1600</v>
      </c>
      <c r="N31" s="133">
        <v>200000</v>
      </c>
      <c r="O31" s="14" t="s">
        <v>34</v>
      </c>
      <c r="P31" s="14" t="s">
        <v>34</v>
      </c>
      <c r="Q31" s="14" t="s">
        <v>34</v>
      </c>
      <c r="R31" s="14" t="s">
        <v>34</v>
      </c>
      <c r="S31" s="14" t="s">
        <v>34</v>
      </c>
      <c r="T31" s="14" t="s">
        <v>34</v>
      </c>
      <c r="U31" s="14" t="s">
        <v>34</v>
      </c>
      <c r="V31" s="14" t="s">
        <v>34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</row>
    <row r="32" spans="1:358" s="37" customFormat="1" ht="61.5" customHeight="1">
      <c r="A32" s="17">
        <v>2</v>
      </c>
      <c r="B32" s="134" t="s">
        <v>87</v>
      </c>
      <c r="C32" s="17">
        <v>4389.7</v>
      </c>
      <c r="D32" s="133">
        <v>200000</v>
      </c>
      <c r="E32" s="14" t="s">
        <v>34</v>
      </c>
      <c r="F32" s="14" t="s">
        <v>34</v>
      </c>
      <c r="G32" s="14" t="s">
        <v>34</v>
      </c>
      <c r="H32" s="14" t="s">
        <v>34</v>
      </c>
      <c r="I32" s="14" t="s">
        <v>34</v>
      </c>
      <c r="J32" s="14" t="s">
        <v>34</v>
      </c>
      <c r="K32" s="14" t="s">
        <v>34</v>
      </c>
      <c r="L32" s="14" t="s">
        <v>34</v>
      </c>
      <c r="M32" s="17">
        <v>1600</v>
      </c>
      <c r="N32" s="133">
        <v>200000</v>
      </c>
      <c r="O32" s="14" t="s">
        <v>34</v>
      </c>
      <c r="P32" s="14" t="s">
        <v>34</v>
      </c>
      <c r="Q32" s="14" t="s">
        <v>34</v>
      </c>
      <c r="R32" s="14" t="s">
        <v>34</v>
      </c>
      <c r="S32" s="14" t="s">
        <v>34</v>
      </c>
      <c r="T32" s="14" t="s">
        <v>34</v>
      </c>
      <c r="U32" s="14" t="s">
        <v>34</v>
      </c>
      <c r="V32" s="14" t="s">
        <v>34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</row>
    <row r="33" spans="1:2542" s="37" customFormat="1" ht="59.25" customHeight="1">
      <c r="A33" s="14">
        <v>3</v>
      </c>
      <c r="B33" s="28" t="s">
        <v>50</v>
      </c>
      <c r="C33" s="31">
        <v>515</v>
      </c>
      <c r="D33" s="29">
        <f>SUM(E33+F33+J33+T33+V33)</f>
        <v>5418511.5999400001</v>
      </c>
      <c r="E33" s="135">
        <v>225446.39999999999</v>
      </c>
      <c r="F33" s="119">
        <v>793017.6</v>
      </c>
      <c r="G33" s="14" t="s">
        <v>34</v>
      </c>
      <c r="H33" s="14" t="s">
        <v>34</v>
      </c>
      <c r="I33" s="14" t="s">
        <v>34</v>
      </c>
      <c r="J33" s="119">
        <v>793017.6</v>
      </c>
      <c r="K33" s="14" t="s">
        <v>34</v>
      </c>
      <c r="L33" s="14" t="s">
        <v>34</v>
      </c>
      <c r="M33" s="14" t="s">
        <v>34</v>
      </c>
      <c r="N33" s="14"/>
      <c r="O33" s="14" t="s">
        <v>34</v>
      </c>
      <c r="P33" s="14" t="s">
        <v>34</v>
      </c>
      <c r="Q33" s="14" t="s">
        <v>34</v>
      </c>
      <c r="R33" s="14" t="s">
        <v>34</v>
      </c>
      <c r="S33" s="119">
        <v>503.88</v>
      </c>
      <c r="T33" s="119">
        <v>1613609.19994</v>
      </c>
      <c r="U33" s="14" t="s">
        <v>34</v>
      </c>
      <c r="V33" s="119">
        <v>1993420.8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</row>
    <row r="34" spans="1:2542" s="37" customFormat="1" ht="59.25" customHeight="1">
      <c r="A34" s="19">
        <v>4</v>
      </c>
      <c r="B34" s="136" t="s">
        <v>49</v>
      </c>
      <c r="C34" s="19">
        <v>346.3</v>
      </c>
      <c r="D34" s="33">
        <v>1700441.3</v>
      </c>
      <c r="E34" s="137" t="s">
        <v>34</v>
      </c>
      <c r="F34" s="137" t="s">
        <v>34</v>
      </c>
      <c r="G34" s="19" t="s">
        <v>34</v>
      </c>
      <c r="H34" s="19" t="s">
        <v>34</v>
      </c>
      <c r="I34" s="19" t="s">
        <v>34</v>
      </c>
      <c r="J34" s="137">
        <v>613173.31000000006</v>
      </c>
      <c r="K34" s="19" t="s">
        <v>34</v>
      </c>
      <c r="L34" s="19" t="s">
        <v>34</v>
      </c>
      <c r="M34" s="19" t="s">
        <v>34</v>
      </c>
      <c r="N34" s="19" t="s">
        <v>34</v>
      </c>
      <c r="O34" s="19" t="s">
        <v>34</v>
      </c>
      <c r="P34" s="19" t="s">
        <v>34</v>
      </c>
      <c r="Q34" s="19" t="s">
        <v>34</v>
      </c>
      <c r="R34" s="19" t="s">
        <v>34</v>
      </c>
      <c r="S34" s="138">
        <v>339.5172</v>
      </c>
      <c r="T34" s="137">
        <v>1087267.99</v>
      </c>
      <c r="U34" s="19" t="s">
        <v>34</v>
      </c>
      <c r="V34" s="137" t="s">
        <v>34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</row>
    <row r="35" spans="1:2542" s="37" customFormat="1" ht="52.5" customHeight="1">
      <c r="A35" s="19">
        <v>5</v>
      </c>
      <c r="B35" s="18" t="s">
        <v>76</v>
      </c>
      <c r="C35" s="19">
        <v>720.5</v>
      </c>
      <c r="D35" s="33">
        <f>SUM(V35)</f>
        <v>4456626.41</v>
      </c>
      <c r="E35" s="137" t="s">
        <v>34</v>
      </c>
      <c r="F35" s="137" t="s">
        <v>34</v>
      </c>
      <c r="G35" s="19" t="s">
        <v>34</v>
      </c>
      <c r="H35" s="19" t="s">
        <v>34</v>
      </c>
      <c r="I35" s="19" t="s">
        <v>34</v>
      </c>
      <c r="J35" s="137" t="s">
        <v>34</v>
      </c>
      <c r="K35" s="19" t="s">
        <v>34</v>
      </c>
      <c r="L35" s="19" t="s">
        <v>34</v>
      </c>
      <c r="M35" s="19" t="s">
        <v>34</v>
      </c>
      <c r="N35" s="137" t="s">
        <v>34</v>
      </c>
      <c r="O35" s="19" t="s">
        <v>34</v>
      </c>
      <c r="P35" s="19" t="s">
        <v>34</v>
      </c>
      <c r="Q35" s="19" t="s">
        <v>34</v>
      </c>
      <c r="R35" s="19" t="s">
        <v>34</v>
      </c>
      <c r="S35" s="138" t="s">
        <v>34</v>
      </c>
      <c r="T35" s="137" t="s">
        <v>34</v>
      </c>
      <c r="U35" s="19" t="s">
        <v>34</v>
      </c>
      <c r="V35" s="137">
        <v>4456626.41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  <c r="AMT35" s="35"/>
      <c r="AMU35" s="35"/>
      <c r="AMV35" s="35"/>
      <c r="AMW35" s="35"/>
      <c r="AMX35" s="35"/>
      <c r="AMY35" s="35"/>
      <c r="AMZ35" s="35"/>
      <c r="ANA35" s="35"/>
      <c r="ANB35" s="35"/>
      <c r="ANC35" s="35"/>
      <c r="AND35" s="35"/>
      <c r="ANE35" s="35"/>
      <c r="ANF35" s="35"/>
      <c r="ANG35" s="35"/>
      <c r="ANH35" s="35"/>
      <c r="ANI35" s="35"/>
      <c r="ANJ35" s="35"/>
      <c r="ANK35" s="35"/>
      <c r="ANL35" s="35"/>
      <c r="ANM35" s="35"/>
      <c r="ANN35" s="35"/>
      <c r="ANO35" s="35"/>
      <c r="ANP35" s="35"/>
      <c r="ANQ35" s="35"/>
      <c r="ANR35" s="35"/>
      <c r="ANS35" s="35"/>
      <c r="ANT35" s="35"/>
      <c r="ANU35" s="35"/>
      <c r="ANV35" s="35"/>
      <c r="ANW35" s="35"/>
      <c r="ANX35" s="35"/>
      <c r="ANY35" s="35"/>
      <c r="ANZ35" s="35"/>
      <c r="AOA35" s="35"/>
      <c r="AOB35" s="35"/>
      <c r="AOC35" s="35"/>
      <c r="AOD35" s="35"/>
      <c r="AOE35" s="35"/>
      <c r="AOF35" s="35"/>
      <c r="AOG35" s="35"/>
      <c r="AOH35" s="35"/>
      <c r="AOI35" s="35"/>
      <c r="AOJ35" s="35"/>
      <c r="AOK35" s="35"/>
      <c r="AOL35" s="35"/>
      <c r="AOM35" s="35"/>
      <c r="AON35" s="35"/>
      <c r="AOO35" s="35"/>
      <c r="AOP35" s="35"/>
      <c r="AOQ35" s="35"/>
      <c r="AOR35" s="35"/>
      <c r="AOS35" s="35"/>
      <c r="AOT35" s="35"/>
      <c r="AOU35" s="35"/>
      <c r="AOV35" s="35"/>
      <c r="AOW35" s="35"/>
      <c r="AOX35" s="35"/>
      <c r="AOY35" s="35"/>
      <c r="AOZ35" s="35"/>
      <c r="APA35" s="35"/>
      <c r="APB35" s="35"/>
      <c r="APC35" s="35"/>
      <c r="APD35" s="35"/>
      <c r="APE35" s="35"/>
      <c r="APF35" s="35"/>
      <c r="APG35" s="35"/>
      <c r="APH35" s="35"/>
      <c r="API35" s="35"/>
      <c r="APJ35" s="35"/>
      <c r="APK35" s="35"/>
      <c r="APL35" s="35"/>
      <c r="APM35" s="35"/>
      <c r="APN35" s="35"/>
      <c r="APO35" s="35"/>
      <c r="APP35" s="35"/>
      <c r="APQ35" s="35"/>
      <c r="APR35" s="35"/>
      <c r="APS35" s="35"/>
      <c r="APT35" s="35"/>
      <c r="APU35" s="35"/>
      <c r="APV35" s="35"/>
      <c r="APW35" s="35"/>
      <c r="APX35" s="35"/>
      <c r="APY35" s="35"/>
      <c r="APZ35" s="35"/>
      <c r="AQA35" s="35"/>
      <c r="AQB35" s="35"/>
      <c r="AQC35" s="35"/>
      <c r="AQD35" s="35"/>
      <c r="AQE35" s="35"/>
      <c r="AQF35" s="35"/>
      <c r="AQG35" s="35"/>
      <c r="AQH35" s="35"/>
      <c r="AQI35" s="35"/>
      <c r="AQJ35" s="35"/>
      <c r="AQK35" s="35"/>
      <c r="AQL35" s="35"/>
      <c r="AQM35" s="35"/>
      <c r="AQN35" s="35"/>
      <c r="AQO35" s="35"/>
      <c r="AQP35" s="35"/>
      <c r="AQQ35" s="35"/>
      <c r="AQR35" s="35"/>
      <c r="AQS35" s="35"/>
      <c r="AQT35" s="35"/>
      <c r="AQU35" s="35"/>
      <c r="AQV35" s="35"/>
      <c r="AQW35" s="35"/>
      <c r="AQX35" s="35"/>
      <c r="AQY35" s="35"/>
      <c r="AQZ35" s="35"/>
      <c r="ARA35" s="35"/>
      <c r="ARB35" s="35"/>
      <c r="ARC35" s="35"/>
      <c r="ARD35" s="35"/>
      <c r="ARE35" s="35"/>
      <c r="ARF35" s="35"/>
      <c r="ARG35" s="35"/>
      <c r="ARH35" s="35"/>
      <c r="ARI35" s="35"/>
      <c r="ARJ35" s="35"/>
      <c r="ARK35" s="35"/>
      <c r="ARL35" s="35"/>
      <c r="ARM35" s="35"/>
      <c r="ARN35" s="35"/>
      <c r="ARO35" s="35"/>
      <c r="ARP35" s="35"/>
      <c r="ARQ35" s="35"/>
      <c r="ARR35" s="35"/>
      <c r="ARS35" s="35"/>
      <c r="ART35" s="35"/>
      <c r="ARU35" s="35"/>
      <c r="ARV35" s="35"/>
      <c r="ARW35" s="35"/>
      <c r="ARX35" s="35"/>
      <c r="ARY35" s="35"/>
      <c r="ARZ35" s="35"/>
      <c r="ASA35" s="35"/>
      <c r="ASB35" s="35"/>
      <c r="ASC35" s="35"/>
      <c r="ASD35" s="35"/>
      <c r="ASE35" s="35"/>
      <c r="ASF35" s="35"/>
      <c r="ASG35" s="35"/>
      <c r="ASH35" s="35"/>
      <c r="ASI35" s="35"/>
      <c r="ASJ35" s="35"/>
      <c r="ASK35" s="35"/>
      <c r="ASL35" s="35"/>
      <c r="ASM35" s="35"/>
      <c r="ASN35" s="35"/>
      <c r="ASO35" s="35"/>
      <c r="ASP35" s="35"/>
      <c r="ASQ35" s="35"/>
      <c r="ASR35" s="35"/>
      <c r="ASS35" s="35"/>
      <c r="AST35" s="35"/>
      <c r="ASU35" s="35"/>
      <c r="ASV35" s="35"/>
      <c r="ASW35" s="35"/>
      <c r="ASX35" s="35"/>
      <c r="ASY35" s="35"/>
      <c r="ASZ35" s="35"/>
      <c r="ATA35" s="35"/>
      <c r="ATB35" s="35"/>
      <c r="ATC35" s="35"/>
      <c r="ATD35" s="35"/>
      <c r="ATE35" s="35"/>
      <c r="ATF35" s="35"/>
      <c r="ATG35" s="35"/>
      <c r="ATH35" s="35"/>
      <c r="ATI35" s="35"/>
      <c r="ATJ35" s="35"/>
      <c r="ATK35" s="35"/>
      <c r="ATL35" s="35"/>
      <c r="ATM35" s="35"/>
      <c r="ATN35" s="35"/>
      <c r="ATO35" s="35"/>
      <c r="ATP35" s="35"/>
      <c r="ATQ35" s="35"/>
      <c r="ATR35" s="35"/>
      <c r="ATS35" s="35"/>
      <c r="ATT35" s="35"/>
      <c r="ATU35" s="35"/>
      <c r="ATV35" s="35"/>
      <c r="ATW35" s="35"/>
      <c r="ATX35" s="35"/>
      <c r="ATY35" s="35"/>
      <c r="ATZ35" s="35"/>
      <c r="AUA35" s="35"/>
      <c r="AUB35" s="35"/>
      <c r="AUC35" s="35"/>
      <c r="AUD35" s="35"/>
      <c r="AUE35" s="35"/>
      <c r="AUF35" s="35"/>
      <c r="AUG35" s="35"/>
      <c r="AUH35" s="35"/>
      <c r="AUI35" s="35"/>
      <c r="AUJ35" s="35"/>
      <c r="AUK35" s="35"/>
      <c r="AUL35" s="35"/>
      <c r="AUM35" s="35"/>
      <c r="AUN35" s="35"/>
      <c r="AUO35" s="35"/>
      <c r="AUP35" s="35"/>
      <c r="AUQ35" s="35"/>
      <c r="AUR35" s="35"/>
      <c r="AUS35" s="35"/>
      <c r="AUT35" s="35"/>
      <c r="AUU35" s="35"/>
      <c r="AUV35" s="35"/>
      <c r="AUW35" s="35"/>
      <c r="AUX35" s="35"/>
      <c r="AUY35" s="35"/>
      <c r="AUZ35" s="35"/>
      <c r="AVA35" s="35"/>
      <c r="AVB35" s="35"/>
      <c r="AVC35" s="35"/>
      <c r="AVD35" s="35"/>
      <c r="AVE35" s="35"/>
      <c r="AVF35" s="35"/>
      <c r="AVG35" s="35"/>
      <c r="AVH35" s="35"/>
      <c r="AVI35" s="35"/>
      <c r="AVJ35" s="35"/>
      <c r="AVK35" s="35"/>
      <c r="AVL35" s="35"/>
      <c r="AVM35" s="35"/>
      <c r="AVN35" s="35"/>
      <c r="AVO35" s="35"/>
      <c r="AVP35" s="35"/>
      <c r="AVQ35" s="35"/>
      <c r="AVR35" s="35"/>
      <c r="AVS35" s="35"/>
      <c r="AVT35" s="35"/>
      <c r="AVU35" s="35"/>
      <c r="AVV35" s="35"/>
      <c r="AVW35" s="35"/>
      <c r="AVX35" s="35"/>
      <c r="AVY35" s="35"/>
      <c r="AVZ35" s="35"/>
      <c r="AWA35" s="35"/>
      <c r="AWB35" s="35"/>
      <c r="AWC35" s="35"/>
      <c r="AWD35" s="35"/>
      <c r="AWE35" s="35"/>
      <c r="AWF35" s="35"/>
      <c r="AWG35" s="35"/>
      <c r="AWH35" s="35"/>
      <c r="AWI35" s="35"/>
      <c r="AWJ35" s="35"/>
      <c r="AWK35" s="35"/>
      <c r="AWL35" s="35"/>
      <c r="AWM35" s="35"/>
      <c r="AWN35" s="35"/>
      <c r="AWO35" s="35"/>
      <c r="AWP35" s="35"/>
      <c r="AWQ35" s="35"/>
      <c r="AWR35" s="35"/>
      <c r="AWS35" s="35"/>
      <c r="AWT35" s="35"/>
      <c r="AWU35" s="35"/>
      <c r="AWV35" s="35"/>
      <c r="AWW35" s="35"/>
      <c r="AWX35" s="35"/>
      <c r="AWY35" s="35"/>
      <c r="AWZ35" s="35"/>
      <c r="AXA35" s="35"/>
      <c r="AXB35" s="35"/>
      <c r="AXC35" s="35"/>
      <c r="AXD35" s="35"/>
      <c r="AXE35" s="35"/>
      <c r="AXF35" s="35"/>
      <c r="AXG35" s="35"/>
      <c r="AXH35" s="35"/>
      <c r="AXI35" s="35"/>
      <c r="AXJ35" s="35"/>
      <c r="AXK35" s="35"/>
      <c r="AXL35" s="35"/>
      <c r="AXM35" s="35"/>
      <c r="AXN35" s="35"/>
      <c r="AXO35" s="35"/>
      <c r="AXP35" s="35"/>
      <c r="AXQ35" s="35"/>
      <c r="AXR35" s="35"/>
      <c r="AXS35" s="35"/>
      <c r="AXT35" s="35"/>
      <c r="AXU35" s="35"/>
      <c r="AXV35" s="35"/>
      <c r="AXW35" s="35"/>
      <c r="AXX35" s="35"/>
      <c r="AXY35" s="35"/>
      <c r="AXZ35" s="35"/>
      <c r="AYA35" s="35"/>
      <c r="AYB35" s="35"/>
      <c r="AYC35" s="35"/>
      <c r="AYD35" s="35"/>
      <c r="AYE35" s="35"/>
      <c r="AYF35" s="35"/>
      <c r="AYG35" s="35"/>
      <c r="AYH35" s="35"/>
      <c r="AYI35" s="35"/>
      <c r="AYJ35" s="35"/>
      <c r="AYK35" s="35"/>
      <c r="AYL35" s="35"/>
      <c r="AYM35" s="35"/>
      <c r="AYN35" s="35"/>
      <c r="AYO35" s="35"/>
      <c r="AYP35" s="35"/>
      <c r="AYQ35" s="35"/>
      <c r="AYR35" s="35"/>
      <c r="AYS35" s="35"/>
      <c r="AYT35" s="35"/>
      <c r="AYU35" s="35"/>
      <c r="AYV35" s="35"/>
      <c r="AYW35" s="35"/>
      <c r="AYX35" s="35"/>
      <c r="AYY35" s="35"/>
      <c r="AYZ35" s="35"/>
      <c r="AZA35" s="35"/>
      <c r="AZB35" s="35"/>
      <c r="AZC35" s="35"/>
      <c r="AZD35" s="35"/>
      <c r="AZE35" s="35"/>
      <c r="AZF35" s="35"/>
      <c r="AZG35" s="35"/>
      <c r="AZH35" s="35"/>
      <c r="AZI35" s="35"/>
      <c r="AZJ35" s="35"/>
      <c r="AZK35" s="35"/>
      <c r="AZL35" s="35"/>
      <c r="AZM35" s="35"/>
      <c r="AZN35" s="35"/>
      <c r="AZO35" s="35"/>
      <c r="AZP35" s="35"/>
      <c r="AZQ35" s="35"/>
      <c r="AZR35" s="35"/>
      <c r="AZS35" s="35"/>
      <c r="AZT35" s="35"/>
      <c r="AZU35" s="35"/>
      <c r="AZV35" s="35"/>
      <c r="AZW35" s="35"/>
      <c r="AZX35" s="35"/>
      <c r="AZY35" s="35"/>
      <c r="AZZ35" s="35"/>
      <c r="BAA35" s="35"/>
      <c r="BAB35" s="35"/>
      <c r="BAC35" s="35"/>
      <c r="BAD35" s="35"/>
      <c r="BAE35" s="35"/>
      <c r="BAF35" s="35"/>
      <c r="BAG35" s="35"/>
      <c r="BAH35" s="35"/>
      <c r="BAI35" s="35"/>
      <c r="BAJ35" s="35"/>
      <c r="BAK35" s="35"/>
      <c r="BAL35" s="35"/>
      <c r="BAM35" s="35"/>
      <c r="BAN35" s="35"/>
      <c r="BAO35" s="35"/>
      <c r="BAP35" s="35"/>
      <c r="BAQ35" s="35"/>
      <c r="BAR35" s="35"/>
      <c r="BAS35" s="35"/>
      <c r="BAT35" s="35"/>
      <c r="BAU35" s="35"/>
      <c r="BAV35" s="35"/>
      <c r="BAW35" s="35"/>
      <c r="BAX35" s="35"/>
      <c r="BAY35" s="35"/>
      <c r="BAZ35" s="35"/>
      <c r="BBA35" s="35"/>
      <c r="BBB35" s="35"/>
      <c r="BBC35" s="35"/>
      <c r="BBD35" s="35"/>
      <c r="BBE35" s="35"/>
      <c r="BBF35" s="35"/>
      <c r="BBG35" s="35"/>
      <c r="BBH35" s="35"/>
      <c r="BBI35" s="35"/>
      <c r="BBJ35" s="35"/>
      <c r="BBK35" s="35"/>
      <c r="BBL35" s="35"/>
      <c r="BBM35" s="35"/>
      <c r="BBN35" s="35"/>
      <c r="BBO35" s="35"/>
      <c r="BBP35" s="35"/>
      <c r="BBQ35" s="35"/>
      <c r="BBR35" s="35"/>
      <c r="BBS35" s="35"/>
      <c r="BBT35" s="35"/>
      <c r="BBU35" s="35"/>
      <c r="BBV35" s="35"/>
      <c r="BBW35" s="35"/>
      <c r="BBX35" s="35"/>
      <c r="BBY35" s="35"/>
      <c r="BBZ35" s="35"/>
      <c r="BCA35" s="35"/>
      <c r="BCB35" s="35"/>
      <c r="BCC35" s="35"/>
      <c r="BCD35" s="35"/>
      <c r="BCE35" s="35"/>
      <c r="BCF35" s="35"/>
      <c r="BCG35" s="35"/>
      <c r="BCH35" s="35"/>
      <c r="BCI35" s="35"/>
      <c r="BCJ35" s="35"/>
      <c r="BCK35" s="35"/>
      <c r="BCL35" s="35"/>
      <c r="BCM35" s="35"/>
      <c r="BCN35" s="35"/>
      <c r="BCO35" s="35"/>
      <c r="BCP35" s="35"/>
      <c r="BCQ35" s="35"/>
      <c r="BCR35" s="35"/>
      <c r="BCS35" s="35"/>
      <c r="BCT35" s="35"/>
      <c r="BCU35" s="35"/>
      <c r="BCV35" s="35"/>
      <c r="BCW35" s="35"/>
      <c r="BCX35" s="35"/>
      <c r="BCY35" s="35"/>
      <c r="BCZ35" s="35"/>
      <c r="BDA35" s="35"/>
      <c r="BDB35" s="35"/>
      <c r="BDC35" s="35"/>
      <c r="BDD35" s="35"/>
      <c r="BDE35" s="35"/>
      <c r="BDF35" s="35"/>
      <c r="BDG35" s="35"/>
      <c r="BDH35" s="35"/>
      <c r="BDI35" s="35"/>
      <c r="BDJ35" s="35"/>
      <c r="BDK35" s="35"/>
      <c r="BDL35" s="35"/>
      <c r="BDM35" s="35"/>
      <c r="BDN35" s="35"/>
      <c r="BDO35" s="35"/>
      <c r="BDP35" s="35"/>
      <c r="BDQ35" s="35"/>
      <c r="BDR35" s="35"/>
      <c r="BDS35" s="35"/>
      <c r="BDT35" s="35"/>
      <c r="BDU35" s="35"/>
      <c r="BDV35" s="35"/>
      <c r="BDW35" s="35"/>
      <c r="BDX35" s="35"/>
      <c r="BDY35" s="35"/>
      <c r="BDZ35" s="35"/>
      <c r="BEA35" s="35"/>
      <c r="BEB35" s="35"/>
      <c r="BEC35" s="35"/>
      <c r="BED35" s="35"/>
      <c r="BEE35" s="35"/>
      <c r="BEF35" s="35"/>
      <c r="BEG35" s="35"/>
      <c r="BEH35" s="35"/>
      <c r="BEI35" s="35"/>
      <c r="BEJ35" s="35"/>
      <c r="BEK35" s="35"/>
      <c r="BEL35" s="35"/>
      <c r="BEM35" s="35"/>
      <c r="BEN35" s="35"/>
      <c r="BEO35" s="35"/>
      <c r="BEP35" s="35"/>
      <c r="BEQ35" s="35"/>
      <c r="BER35" s="35"/>
      <c r="BES35" s="35"/>
      <c r="BET35" s="35"/>
      <c r="BEU35" s="35"/>
      <c r="BEV35" s="35"/>
      <c r="BEW35" s="35"/>
      <c r="BEX35" s="35"/>
      <c r="BEY35" s="35"/>
      <c r="BEZ35" s="35"/>
      <c r="BFA35" s="35"/>
      <c r="BFB35" s="35"/>
      <c r="BFC35" s="35"/>
      <c r="BFD35" s="35"/>
      <c r="BFE35" s="35"/>
      <c r="BFF35" s="35"/>
      <c r="BFG35" s="35"/>
      <c r="BFH35" s="35"/>
      <c r="BFI35" s="35"/>
      <c r="BFJ35" s="35"/>
      <c r="BFK35" s="35"/>
      <c r="BFL35" s="35"/>
      <c r="BFM35" s="35"/>
      <c r="BFN35" s="35"/>
      <c r="BFO35" s="35"/>
      <c r="BFP35" s="35"/>
      <c r="BFQ35" s="35"/>
      <c r="BFR35" s="35"/>
      <c r="BFS35" s="35"/>
      <c r="BFT35" s="35"/>
      <c r="BFU35" s="35"/>
      <c r="BFV35" s="35"/>
      <c r="BFW35" s="35"/>
      <c r="BFX35" s="35"/>
      <c r="BFY35" s="35"/>
      <c r="BFZ35" s="35"/>
      <c r="BGA35" s="35"/>
      <c r="BGB35" s="35"/>
      <c r="BGC35" s="35"/>
      <c r="BGD35" s="35"/>
      <c r="BGE35" s="35"/>
      <c r="BGF35" s="35"/>
      <c r="BGG35" s="35"/>
      <c r="BGH35" s="35"/>
      <c r="BGI35" s="35"/>
      <c r="BGJ35" s="35"/>
      <c r="BGK35" s="35"/>
      <c r="BGL35" s="35"/>
      <c r="BGM35" s="35"/>
      <c r="BGN35" s="35"/>
      <c r="BGO35" s="35"/>
      <c r="BGP35" s="35"/>
      <c r="BGQ35" s="35"/>
      <c r="BGR35" s="35"/>
      <c r="BGS35" s="35"/>
      <c r="BGT35" s="35"/>
      <c r="BGU35" s="35"/>
      <c r="BGV35" s="35"/>
      <c r="BGW35" s="35"/>
      <c r="BGX35" s="35"/>
      <c r="BGY35" s="35"/>
      <c r="BGZ35" s="35"/>
      <c r="BHA35" s="35"/>
      <c r="BHB35" s="35"/>
      <c r="BHC35" s="35"/>
      <c r="BHD35" s="35"/>
      <c r="BHE35" s="35"/>
      <c r="BHF35" s="35"/>
      <c r="BHG35" s="35"/>
      <c r="BHH35" s="35"/>
      <c r="BHI35" s="35"/>
      <c r="BHJ35" s="35"/>
      <c r="BHK35" s="35"/>
      <c r="BHL35" s="35"/>
      <c r="BHM35" s="35"/>
      <c r="BHN35" s="35"/>
      <c r="BHO35" s="35"/>
      <c r="BHP35" s="35"/>
      <c r="BHQ35" s="35"/>
      <c r="BHR35" s="35"/>
      <c r="BHS35" s="35"/>
      <c r="BHT35" s="35"/>
      <c r="BHU35" s="35"/>
      <c r="BHV35" s="35"/>
      <c r="BHW35" s="35"/>
      <c r="BHX35" s="35"/>
      <c r="BHY35" s="35"/>
      <c r="BHZ35" s="35"/>
      <c r="BIA35" s="35"/>
      <c r="BIB35" s="35"/>
      <c r="BIC35" s="35"/>
      <c r="BID35" s="35"/>
      <c r="BIE35" s="35"/>
      <c r="BIF35" s="35"/>
      <c r="BIG35" s="35"/>
      <c r="BIH35" s="35"/>
      <c r="BII35" s="35"/>
      <c r="BIJ35" s="35"/>
      <c r="BIK35" s="35"/>
      <c r="BIL35" s="35"/>
      <c r="BIM35" s="35"/>
      <c r="BIN35" s="35"/>
      <c r="BIO35" s="35"/>
      <c r="BIP35" s="35"/>
      <c r="BIQ35" s="35"/>
      <c r="BIR35" s="35"/>
      <c r="BIS35" s="35"/>
      <c r="BIT35" s="35"/>
      <c r="BIU35" s="35"/>
      <c r="BIV35" s="35"/>
      <c r="BIW35" s="35"/>
      <c r="BIX35" s="35"/>
      <c r="BIY35" s="35"/>
      <c r="BIZ35" s="35"/>
      <c r="BJA35" s="35"/>
      <c r="BJB35" s="35"/>
      <c r="BJC35" s="35"/>
      <c r="BJD35" s="35"/>
      <c r="BJE35" s="35"/>
      <c r="BJF35" s="35"/>
      <c r="BJG35" s="35"/>
      <c r="BJH35" s="35"/>
      <c r="BJI35" s="35"/>
      <c r="BJJ35" s="35"/>
      <c r="BJK35" s="35"/>
      <c r="BJL35" s="35"/>
      <c r="BJM35" s="35"/>
      <c r="BJN35" s="35"/>
      <c r="BJO35" s="35"/>
      <c r="BJP35" s="35"/>
      <c r="BJQ35" s="35"/>
      <c r="BJR35" s="35"/>
      <c r="BJS35" s="35"/>
      <c r="BJT35" s="35"/>
      <c r="BJU35" s="35"/>
      <c r="BJV35" s="35"/>
      <c r="BJW35" s="35"/>
      <c r="BJX35" s="35"/>
      <c r="BJY35" s="35"/>
      <c r="BJZ35" s="35"/>
      <c r="BKA35" s="35"/>
      <c r="BKB35" s="35"/>
      <c r="BKC35" s="35"/>
      <c r="BKD35" s="35"/>
      <c r="BKE35" s="35"/>
      <c r="BKF35" s="35"/>
      <c r="BKG35" s="35"/>
      <c r="BKH35" s="35"/>
      <c r="BKI35" s="35"/>
      <c r="BKJ35" s="35"/>
      <c r="BKK35" s="35"/>
      <c r="BKL35" s="35"/>
      <c r="BKM35" s="35"/>
      <c r="BKN35" s="35"/>
      <c r="BKO35" s="35"/>
      <c r="BKP35" s="35"/>
      <c r="BKQ35" s="35"/>
      <c r="BKR35" s="35"/>
      <c r="BKS35" s="35"/>
      <c r="BKT35" s="35"/>
      <c r="BKU35" s="35"/>
      <c r="BKV35" s="35"/>
      <c r="BKW35" s="35"/>
      <c r="BKX35" s="35"/>
      <c r="BKY35" s="35"/>
      <c r="BKZ35" s="35"/>
      <c r="BLA35" s="35"/>
      <c r="BLB35" s="35"/>
      <c r="BLC35" s="35"/>
      <c r="BLD35" s="35"/>
      <c r="BLE35" s="35"/>
      <c r="BLF35" s="35"/>
      <c r="BLG35" s="35"/>
      <c r="BLH35" s="35"/>
      <c r="BLI35" s="35"/>
      <c r="BLJ35" s="35"/>
      <c r="BLK35" s="35"/>
      <c r="BLL35" s="35"/>
      <c r="BLM35" s="35"/>
      <c r="BLN35" s="35"/>
      <c r="BLO35" s="35"/>
      <c r="BLP35" s="35"/>
      <c r="BLQ35" s="35"/>
      <c r="BLR35" s="35"/>
      <c r="BLS35" s="35"/>
      <c r="BLT35" s="35"/>
      <c r="BLU35" s="35"/>
      <c r="BLV35" s="35"/>
      <c r="BLW35" s="35"/>
      <c r="BLX35" s="35"/>
      <c r="BLY35" s="35"/>
      <c r="BLZ35" s="35"/>
      <c r="BMA35" s="35"/>
      <c r="BMB35" s="35"/>
      <c r="BMC35" s="35"/>
      <c r="BMD35" s="35"/>
      <c r="BME35" s="35"/>
      <c r="BMF35" s="35"/>
      <c r="BMG35" s="35"/>
      <c r="BMH35" s="35"/>
      <c r="BMI35" s="35"/>
      <c r="BMJ35" s="35"/>
      <c r="BMK35" s="35"/>
      <c r="BML35" s="35"/>
      <c r="BMM35" s="35"/>
      <c r="BMN35" s="35"/>
      <c r="BMO35" s="35"/>
      <c r="BMP35" s="35"/>
      <c r="BMQ35" s="35"/>
      <c r="BMR35" s="35"/>
      <c r="BMS35" s="35"/>
      <c r="BMT35" s="35"/>
      <c r="BMU35" s="35"/>
      <c r="BMV35" s="35"/>
      <c r="BMW35" s="35"/>
      <c r="BMX35" s="35"/>
      <c r="BMY35" s="35"/>
      <c r="BMZ35" s="35"/>
      <c r="BNA35" s="35"/>
      <c r="BNB35" s="35"/>
      <c r="BNC35" s="35"/>
      <c r="BND35" s="35"/>
      <c r="BNE35" s="35"/>
      <c r="BNF35" s="35"/>
      <c r="BNG35" s="35"/>
      <c r="BNH35" s="35"/>
      <c r="BNI35" s="35"/>
      <c r="BNJ35" s="35"/>
      <c r="BNK35" s="35"/>
      <c r="BNL35" s="35"/>
      <c r="BNM35" s="35"/>
      <c r="BNN35" s="35"/>
      <c r="BNO35" s="35"/>
      <c r="BNP35" s="35"/>
      <c r="BNQ35" s="35"/>
      <c r="BNR35" s="35"/>
      <c r="BNS35" s="35"/>
      <c r="BNT35" s="35"/>
      <c r="BNU35" s="35"/>
      <c r="BNV35" s="35"/>
      <c r="BNW35" s="35"/>
      <c r="BNX35" s="35"/>
      <c r="BNY35" s="35"/>
      <c r="BNZ35" s="35"/>
      <c r="BOA35" s="35"/>
      <c r="BOB35" s="35"/>
      <c r="BOC35" s="35"/>
      <c r="BOD35" s="35"/>
      <c r="BOE35" s="35"/>
      <c r="BOF35" s="35"/>
      <c r="BOG35" s="35"/>
      <c r="BOH35" s="35"/>
      <c r="BOI35" s="35"/>
      <c r="BOJ35" s="35"/>
      <c r="BOK35" s="35"/>
      <c r="BOL35" s="35"/>
      <c r="BOM35" s="35"/>
      <c r="BON35" s="35"/>
      <c r="BOO35" s="35"/>
      <c r="BOP35" s="35"/>
      <c r="BOQ35" s="35"/>
      <c r="BOR35" s="35"/>
      <c r="BOS35" s="35"/>
      <c r="BOT35" s="35"/>
      <c r="BOU35" s="35"/>
      <c r="BOV35" s="35"/>
      <c r="BOW35" s="35"/>
      <c r="BOX35" s="35"/>
      <c r="BOY35" s="35"/>
      <c r="BOZ35" s="35"/>
      <c r="BPA35" s="35"/>
      <c r="BPB35" s="35"/>
      <c r="BPC35" s="35"/>
      <c r="BPD35" s="35"/>
      <c r="BPE35" s="35"/>
      <c r="BPF35" s="35"/>
      <c r="BPG35" s="35"/>
      <c r="BPH35" s="35"/>
      <c r="BPI35" s="35"/>
      <c r="BPJ35" s="35"/>
      <c r="BPK35" s="35"/>
      <c r="BPL35" s="35"/>
      <c r="BPM35" s="35"/>
      <c r="BPN35" s="35"/>
      <c r="BPO35" s="35"/>
      <c r="BPP35" s="35"/>
      <c r="BPQ35" s="35"/>
      <c r="BPR35" s="35"/>
      <c r="BPS35" s="35"/>
      <c r="BPT35" s="35"/>
      <c r="BPU35" s="35"/>
      <c r="BPV35" s="35"/>
      <c r="BPW35" s="35"/>
      <c r="BPX35" s="35"/>
      <c r="BPY35" s="35"/>
      <c r="BPZ35" s="35"/>
      <c r="BQA35" s="35"/>
      <c r="BQB35" s="35"/>
      <c r="BQC35" s="35"/>
      <c r="BQD35" s="35"/>
      <c r="BQE35" s="35"/>
      <c r="BQF35" s="35"/>
      <c r="BQG35" s="35"/>
      <c r="BQH35" s="35"/>
      <c r="BQI35" s="35"/>
      <c r="BQJ35" s="35"/>
      <c r="BQK35" s="35"/>
      <c r="BQL35" s="35"/>
      <c r="BQM35" s="35"/>
      <c r="BQN35" s="35"/>
      <c r="BQO35" s="35"/>
      <c r="BQP35" s="35"/>
      <c r="BQQ35" s="35"/>
      <c r="BQR35" s="35"/>
      <c r="BQS35" s="35"/>
      <c r="BQT35" s="35"/>
      <c r="BQU35" s="35"/>
      <c r="BQV35" s="35"/>
      <c r="BQW35" s="35"/>
      <c r="BQX35" s="35"/>
      <c r="BQY35" s="35"/>
      <c r="BQZ35" s="35"/>
      <c r="BRA35" s="35"/>
      <c r="BRB35" s="35"/>
      <c r="BRC35" s="35"/>
      <c r="BRD35" s="35"/>
      <c r="BRE35" s="35"/>
      <c r="BRF35" s="35"/>
      <c r="BRG35" s="35"/>
      <c r="BRH35" s="35"/>
      <c r="BRI35" s="35"/>
      <c r="BRJ35" s="35"/>
      <c r="BRK35" s="35"/>
      <c r="BRL35" s="35"/>
      <c r="BRM35" s="35"/>
      <c r="BRN35" s="35"/>
      <c r="BRO35" s="35"/>
      <c r="BRP35" s="35"/>
      <c r="BRQ35" s="35"/>
      <c r="BRR35" s="35"/>
      <c r="BRS35" s="35"/>
      <c r="BRT35" s="35"/>
      <c r="BRU35" s="35"/>
      <c r="BRV35" s="35"/>
      <c r="BRW35" s="35"/>
      <c r="BRX35" s="35"/>
      <c r="BRY35" s="35"/>
      <c r="BRZ35" s="35"/>
      <c r="BSA35" s="35"/>
      <c r="BSB35" s="35"/>
      <c r="BSC35" s="35"/>
      <c r="BSD35" s="35"/>
      <c r="BSE35" s="35"/>
      <c r="BSF35" s="35"/>
      <c r="BSG35" s="35"/>
      <c r="BSH35" s="35"/>
      <c r="BSI35" s="35"/>
      <c r="BSJ35" s="35"/>
      <c r="BSK35" s="35"/>
      <c r="BSL35" s="35"/>
      <c r="BSM35" s="35"/>
      <c r="BSN35" s="35"/>
      <c r="BSO35" s="35"/>
      <c r="BSP35" s="35"/>
      <c r="BSQ35" s="35"/>
      <c r="BSR35" s="35"/>
      <c r="BSS35" s="35"/>
      <c r="BST35" s="35"/>
      <c r="BSU35" s="35"/>
      <c r="BSV35" s="35"/>
      <c r="BSW35" s="35"/>
      <c r="BSX35" s="35"/>
      <c r="BSY35" s="35"/>
      <c r="BSZ35" s="35"/>
      <c r="BTA35" s="35"/>
      <c r="BTB35" s="35"/>
      <c r="BTC35" s="35"/>
      <c r="BTD35" s="35"/>
      <c r="BTE35" s="35"/>
      <c r="BTF35" s="35"/>
      <c r="BTG35" s="35"/>
      <c r="BTH35" s="35"/>
      <c r="BTI35" s="35"/>
      <c r="BTJ35" s="35"/>
      <c r="BTK35" s="35"/>
      <c r="BTL35" s="35"/>
      <c r="BTM35" s="35"/>
      <c r="BTN35" s="35"/>
      <c r="BTO35" s="35"/>
      <c r="BTP35" s="35"/>
      <c r="BTQ35" s="35"/>
      <c r="BTR35" s="35"/>
      <c r="BTS35" s="35"/>
      <c r="BTT35" s="35"/>
      <c r="BTU35" s="35"/>
      <c r="BTV35" s="35"/>
      <c r="BTW35" s="35"/>
      <c r="BTX35" s="35"/>
      <c r="BTY35" s="35"/>
      <c r="BTZ35" s="35"/>
      <c r="BUA35" s="35"/>
      <c r="BUB35" s="35"/>
      <c r="BUC35" s="35"/>
      <c r="BUD35" s="35"/>
      <c r="BUE35" s="35"/>
      <c r="BUF35" s="35"/>
      <c r="BUG35" s="35"/>
      <c r="BUH35" s="35"/>
      <c r="BUI35" s="35"/>
      <c r="BUJ35" s="35"/>
      <c r="BUK35" s="35"/>
      <c r="BUL35" s="35"/>
      <c r="BUM35" s="35"/>
      <c r="BUN35" s="35"/>
      <c r="BUO35" s="35"/>
      <c r="BUP35" s="35"/>
      <c r="BUQ35" s="35"/>
      <c r="BUR35" s="35"/>
      <c r="BUS35" s="35"/>
      <c r="BUT35" s="35"/>
      <c r="BUU35" s="35"/>
      <c r="BUV35" s="35"/>
      <c r="BUW35" s="35"/>
      <c r="BUX35" s="35"/>
      <c r="BUY35" s="35"/>
      <c r="BUZ35" s="35"/>
      <c r="BVA35" s="35"/>
      <c r="BVB35" s="35"/>
      <c r="BVC35" s="35"/>
      <c r="BVD35" s="35"/>
      <c r="BVE35" s="35"/>
      <c r="BVF35" s="35"/>
      <c r="BVG35" s="35"/>
      <c r="BVH35" s="35"/>
      <c r="BVI35" s="35"/>
      <c r="BVJ35" s="35"/>
      <c r="BVK35" s="35"/>
      <c r="BVL35" s="35"/>
      <c r="BVM35" s="35"/>
      <c r="BVN35" s="35"/>
      <c r="BVO35" s="35"/>
      <c r="BVP35" s="35"/>
      <c r="BVQ35" s="35"/>
      <c r="BVR35" s="35"/>
      <c r="BVS35" s="35"/>
      <c r="BVT35" s="35"/>
      <c r="BVU35" s="35"/>
      <c r="BVV35" s="35"/>
      <c r="BVW35" s="35"/>
      <c r="BVX35" s="35"/>
      <c r="BVY35" s="35"/>
      <c r="BVZ35" s="35"/>
      <c r="BWA35" s="35"/>
      <c r="BWB35" s="35"/>
      <c r="BWC35" s="35"/>
      <c r="BWD35" s="35"/>
      <c r="BWE35" s="35"/>
      <c r="BWF35" s="35"/>
      <c r="BWG35" s="35"/>
      <c r="BWH35" s="35"/>
      <c r="BWI35" s="35"/>
      <c r="BWJ35" s="35"/>
      <c r="BWK35" s="35"/>
      <c r="BWL35" s="35"/>
      <c r="BWM35" s="35"/>
      <c r="BWN35" s="35"/>
      <c r="BWO35" s="35"/>
      <c r="BWP35" s="35"/>
      <c r="BWQ35" s="35"/>
      <c r="BWR35" s="35"/>
      <c r="BWS35" s="35"/>
      <c r="BWT35" s="35"/>
      <c r="BWU35" s="35"/>
      <c r="BWV35" s="35"/>
      <c r="BWW35" s="35"/>
      <c r="BWX35" s="35"/>
      <c r="BWY35" s="35"/>
      <c r="BWZ35" s="35"/>
      <c r="BXA35" s="35"/>
      <c r="BXB35" s="35"/>
      <c r="BXC35" s="35"/>
      <c r="BXD35" s="35"/>
      <c r="BXE35" s="35"/>
      <c r="BXF35" s="35"/>
      <c r="BXG35" s="35"/>
      <c r="BXH35" s="35"/>
      <c r="BXI35" s="35"/>
      <c r="BXJ35" s="35"/>
      <c r="BXK35" s="35"/>
      <c r="BXL35" s="35"/>
      <c r="BXM35" s="35"/>
      <c r="BXN35" s="35"/>
      <c r="BXO35" s="35"/>
      <c r="BXP35" s="35"/>
      <c r="BXQ35" s="35"/>
      <c r="BXR35" s="35"/>
      <c r="BXS35" s="35"/>
      <c r="BXT35" s="35"/>
      <c r="BXU35" s="35"/>
      <c r="BXV35" s="35"/>
      <c r="BXW35" s="35"/>
      <c r="BXX35" s="35"/>
      <c r="BXY35" s="35"/>
      <c r="BXZ35" s="35"/>
      <c r="BYA35" s="35"/>
      <c r="BYB35" s="35"/>
      <c r="BYC35" s="35"/>
      <c r="BYD35" s="35"/>
      <c r="BYE35" s="35"/>
      <c r="BYF35" s="35"/>
      <c r="BYG35" s="35"/>
      <c r="BYH35" s="35"/>
      <c r="BYI35" s="35"/>
      <c r="BYJ35" s="35"/>
      <c r="BYK35" s="35"/>
      <c r="BYL35" s="35"/>
      <c r="BYM35" s="35"/>
      <c r="BYN35" s="35"/>
      <c r="BYO35" s="35"/>
      <c r="BYP35" s="35"/>
      <c r="BYQ35" s="35"/>
      <c r="BYR35" s="35"/>
      <c r="BYS35" s="35"/>
      <c r="BYT35" s="35"/>
      <c r="BYU35" s="35"/>
      <c r="BYV35" s="35"/>
      <c r="BYW35" s="35"/>
      <c r="BYX35" s="35"/>
      <c r="BYY35" s="35"/>
      <c r="BYZ35" s="35"/>
      <c r="BZA35" s="35"/>
      <c r="BZB35" s="35"/>
      <c r="BZC35" s="35"/>
      <c r="BZD35" s="35"/>
      <c r="BZE35" s="35"/>
      <c r="BZF35" s="35"/>
      <c r="BZG35" s="35"/>
      <c r="BZH35" s="35"/>
      <c r="BZI35" s="35"/>
      <c r="BZJ35" s="35"/>
      <c r="BZK35" s="35"/>
      <c r="BZL35" s="35"/>
      <c r="BZM35" s="35"/>
      <c r="BZN35" s="35"/>
      <c r="BZO35" s="35"/>
      <c r="BZP35" s="35"/>
      <c r="BZQ35" s="35"/>
      <c r="BZR35" s="35"/>
      <c r="BZS35" s="35"/>
      <c r="BZT35" s="35"/>
      <c r="BZU35" s="35"/>
      <c r="BZV35" s="35"/>
      <c r="BZW35" s="35"/>
      <c r="BZX35" s="35"/>
      <c r="BZY35" s="35"/>
      <c r="BZZ35" s="35"/>
      <c r="CAA35" s="35"/>
      <c r="CAB35" s="35"/>
      <c r="CAC35" s="35"/>
      <c r="CAD35" s="35"/>
      <c r="CAE35" s="35"/>
      <c r="CAF35" s="35"/>
      <c r="CAG35" s="35"/>
      <c r="CAH35" s="35"/>
      <c r="CAI35" s="35"/>
      <c r="CAJ35" s="35"/>
      <c r="CAK35" s="35"/>
      <c r="CAL35" s="35"/>
      <c r="CAM35" s="35"/>
      <c r="CAN35" s="35"/>
      <c r="CAO35" s="35"/>
      <c r="CAP35" s="35"/>
      <c r="CAQ35" s="35"/>
      <c r="CAR35" s="35"/>
      <c r="CAS35" s="35"/>
      <c r="CAT35" s="35"/>
      <c r="CAU35" s="35"/>
      <c r="CAV35" s="35"/>
      <c r="CAW35" s="35"/>
      <c r="CAX35" s="35"/>
      <c r="CAY35" s="35"/>
      <c r="CAZ35" s="35"/>
      <c r="CBA35" s="35"/>
      <c r="CBB35" s="35"/>
      <c r="CBC35" s="35"/>
      <c r="CBD35" s="35"/>
      <c r="CBE35" s="35"/>
      <c r="CBF35" s="35"/>
      <c r="CBG35" s="35"/>
      <c r="CBH35" s="35"/>
      <c r="CBI35" s="35"/>
      <c r="CBJ35" s="35"/>
      <c r="CBK35" s="35"/>
      <c r="CBL35" s="35"/>
      <c r="CBM35" s="35"/>
      <c r="CBN35" s="35"/>
      <c r="CBO35" s="35"/>
      <c r="CBP35" s="35"/>
      <c r="CBQ35" s="35"/>
      <c r="CBR35" s="35"/>
      <c r="CBS35" s="35"/>
      <c r="CBT35" s="35"/>
      <c r="CBU35" s="35"/>
      <c r="CBV35" s="35"/>
      <c r="CBW35" s="35"/>
      <c r="CBX35" s="35"/>
      <c r="CBY35" s="35"/>
      <c r="CBZ35" s="35"/>
      <c r="CCA35" s="35"/>
      <c r="CCB35" s="35"/>
      <c r="CCC35" s="35"/>
      <c r="CCD35" s="35"/>
      <c r="CCE35" s="35"/>
      <c r="CCF35" s="35"/>
      <c r="CCG35" s="35"/>
      <c r="CCH35" s="35"/>
      <c r="CCI35" s="35"/>
      <c r="CCJ35" s="35"/>
      <c r="CCK35" s="35"/>
      <c r="CCL35" s="35"/>
      <c r="CCM35" s="35"/>
      <c r="CCN35" s="35"/>
      <c r="CCO35" s="35"/>
      <c r="CCP35" s="35"/>
      <c r="CCQ35" s="35"/>
      <c r="CCR35" s="35"/>
      <c r="CCS35" s="35"/>
      <c r="CCT35" s="35"/>
      <c r="CCU35" s="35"/>
      <c r="CCV35" s="35"/>
      <c r="CCW35" s="35"/>
      <c r="CCX35" s="35"/>
      <c r="CCY35" s="35"/>
      <c r="CCZ35" s="35"/>
      <c r="CDA35" s="35"/>
      <c r="CDB35" s="35"/>
      <c r="CDC35" s="35"/>
      <c r="CDD35" s="35"/>
      <c r="CDE35" s="35"/>
      <c r="CDF35" s="35"/>
      <c r="CDG35" s="35"/>
      <c r="CDH35" s="35"/>
      <c r="CDI35" s="35"/>
      <c r="CDJ35" s="35"/>
      <c r="CDK35" s="35"/>
      <c r="CDL35" s="35"/>
      <c r="CDM35" s="35"/>
      <c r="CDN35" s="35"/>
      <c r="CDO35" s="35"/>
      <c r="CDP35" s="35"/>
      <c r="CDQ35" s="35"/>
      <c r="CDR35" s="35"/>
      <c r="CDS35" s="35"/>
      <c r="CDT35" s="35"/>
      <c r="CDU35" s="35"/>
      <c r="CDV35" s="35"/>
      <c r="CDW35" s="35"/>
      <c r="CDX35" s="35"/>
      <c r="CDY35" s="35"/>
      <c r="CDZ35" s="35"/>
      <c r="CEA35" s="35"/>
      <c r="CEB35" s="35"/>
      <c r="CEC35" s="35"/>
      <c r="CED35" s="35"/>
      <c r="CEE35" s="35"/>
      <c r="CEF35" s="35"/>
      <c r="CEG35" s="35"/>
      <c r="CEH35" s="35"/>
      <c r="CEI35" s="35"/>
      <c r="CEJ35" s="35"/>
      <c r="CEK35" s="35"/>
      <c r="CEL35" s="35"/>
      <c r="CEM35" s="35"/>
      <c r="CEN35" s="35"/>
      <c r="CEO35" s="35"/>
      <c r="CEP35" s="35"/>
      <c r="CEQ35" s="35"/>
      <c r="CER35" s="35"/>
      <c r="CES35" s="35"/>
      <c r="CET35" s="35"/>
      <c r="CEU35" s="35"/>
      <c r="CEV35" s="35"/>
      <c r="CEW35" s="35"/>
      <c r="CEX35" s="35"/>
      <c r="CEY35" s="35"/>
      <c r="CEZ35" s="35"/>
      <c r="CFA35" s="35"/>
      <c r="CFB35" s="35"/>
      <c r="CFC35" s="35"/>
      <c r="CFD35" s="35"/>
      <c r="CFE35" s="35"/>
      <c r="CFF35" s="35"/>
      <c r="CFG35" s="35"/>
      <c r="CFH35" s="35"/>
      <c r="CFI35" s="35"/>
      <c r="CFJ35" s="35"/>
      <c r="CFK35" s="35"/>
      <c r="CFL35" s="35"/>
      <c r="CFM35" s="35"/>
      <c r="CFN35" s="35"/>
      <c r="CFO35" s="35"/>
      <c r="CFP35" s="35"/>
      <c r="CFQ35" s="35"/>
      <c r="CFR35" s="35"/>
      <c r="CFS35" s="35"/>
      <c r="CFT35" s="35"/>
      <c r="CFU35" s="35"/>
      <c r="CFV35" s="35"/>
      <c r="CFW35" s="35"/>
      <c r="CFX35" s="35"/>
      <c r="CFY35" s="35"/>
      <c r="CFZ35" s="35"/>
      <c r="CGA35" s="35"/>
      <c r="CGB35" s="35"/>
      <c r="CGC35" s="35"/>
      <c r="CGD35" s="35"/>
      <c r="CGE35" s="35"/>
      <c r="CGF35" s="35"/>
      <c r="CGG35" s="35"/>
      <c r="CGH35" s="35"/>
      <c r="CGI35" s="35"/>
      <c r="CGJ35" s="35"/>
      <c r="CGK35" s="35"/>
      <c r="CGL35" s="35"/>
      <c r="CGM35" s="35"/>
      <c r="CGN35" s="35"/>
      <c r="CGO35" s="35"/>
      <c r="CGP35" s="35"/>
      <c r="CGQ35" s="35"/>
      <c r="CGR35" s="35"/>
      <c r="CGS35" s="35"/>
      <c r="CGT35" s="35"/>
      <c r="CGU35" s="35"/>
      <c r="CGV35" s="35"/>
      <c r="CGW35" s="35"/>
      <c r="CGX35" s="35"/>
      <c r="CGY35" s="35"/>
      <c r="CGZ35" s="35"/>
      <c r="CHA35" s="35"/>
      <c r="CHB35" s="35"/>
      <c r="CHC35" s="35"/>
      <c r="CHD35" s="35"/>
      <c r="CHE35" s="35"/>
      <c r="CHF35" s="35"/>
      <c r="CHG35" s="35"/>
      <c r="CHH35" s="35"/>
      <c r="CHI35" s="35"/>
      <c r="CHJ35" s="35"/>
      <c r="CHK35" s="35"/>
      <c r="CHL35" s="35"/>
      <c r="CHM35" s="35"/>
      <c r="CHN35" s="35"/>
      <c r="CHO35" s="35"/>
      <c r="CHP35" s="35"/>
      <c r="CHQ35" s="35"/>
      <c r="CHR35" s="35"/>
      <c r="CHS35" s="35"/>
      <c r="CHT35" s="35"/>
      <c r="CHU35" s="35"/>
      <c r="CHV35" s="35"/>
      <c r="CHW35" s="35"/>
      <c r="CHX35" s="35"/>
      <c r="CHY35" s="35"/>
      <c r="CHZ35" s="35"/>
      <c r="CIA35" s="35"/>
      <c r="CIB35" s="35"/>
      <c r="CIC35" s="35"/>
      <c r="CID35" s="35"/>
      <c r="CIE35" s="35"/>
      <c r="CIF35" s="35"/>
      <c r="CIG35" s="35"/>
      <c r="CIH35" s="35"/>
      <c r="CII35" s="35"/>
      <c r="CIJ35" s="35"/>
      <c r="CIK35" s="35"/>
      <c r="CIL35" s="35"/>
      <c r="CIM35" s="35"/>
      <c r="CIN35" s="35"/>
      <c r="CIO35" s="35"/>
      <c r="CIP35" s="35"/>
      <c r="CIQ35" s="35"/>
      <c r="CIR35" s="35"/>
      <c r="CIS35" s="35"/>
      <c r="CIT35" s="35"/>
      <c r="CIU35" s="35"/>
      <c r="CIV35" s="35"/>
      <c r="CIW35" s="35"/>
      <c r="CIX35" s="35"/>
      <c r="CIY35" s="35"/>
      <c r="CIZ35" s="35"/>
      <c r="CJA35" s="35"/>
      <c r="CJB35" s="35"/>
      <c r="CJC35" s="35"/>
      <c r="CJD35" s="35"/>
      <c r="CJE35" s="35"/>
      <c r="CJF35" s="35"/>
      <c r="CJG35" s="35"/>
      <c r="CJH35" s="35"/>
      <c r="CJI35" s="35"/>
      <c r="CJJ35" s="35"/>
      <c r="CJK35" s="35"/>
      <c r="CJL35" s="35"/>
      <c r="CJM35" s="35"/>
      <c r="CJN35" s="35"/>
      <c r="CJO35" s="35"/>
      <c r="CJP35" s="35"/>
      <c r="CJQ35" s="35"/>
      <c r="CJR35" s="35"/>
      <c r="CJS35" s="35"/>
      <c r="CJT35" s="35"/>
      <c r="CJU35" s="35"/>
      <c r="CJV35" s="35"/>
      <c r="CJW35" s="35"/>
      <c r="CJX35" s="35"/>
      <c r="CJY35" s="35"/>
      <c r="CJZ35" s="35"/>
      <c r="CKA35" s="35"/>
      <c r="CKB35" s="35"/>
      <c r="CKC35" s="35"/>
      <c r="CKD35" s="35"/>
      <c r="CKE35" s="35"/>
      <c r="CKF35" s="35"/>
      <c r="CKG35" s="35"/>
      <c r="CKH35" s="35"/>
      <c r="CKI35" s="35"/>
      <c r="CKJ35" s="35"/>
      <c r="CKK35" s="35"/>
      <c r="CKL35" s="35"/>
      <c r="CKM35" s="35"/>
      <c r="CKN35" s="35"/>
      <c r="CKO35" s="35"/>
      <c r="CKP35" s="35"/>
      <c r="CKQ35" s="35"/>
      <c r="CKR35" s="35"/>
      <c r="CKS35" s="35"/>
      <c r="CKT35" s="35"/>
      <c r="CKU35" s="35"/>
      <c r="CKV35" s="35"/>
      <c r="CKW35" s="35"/>
      <c r="CKX35" s="35"/>
      <c r="CKY35" s="35"/>
      <c r="CKZ35" s="35"/>
      <c r="CLA35" s="35"/>
      <c r="CLB35" s="35"/>
      <c r="CLC35" s="35"/>
      <c r="CLD35" s="35"/>
      <c r="CLE35" s="35"/>
      <c r="CLF35" s="35"/>
      <c r="CLG35" s="35"/>
      <c r="CLH35" s="35"/>
      <c r="CLI35" s="35"/>
      <c r="CLJ35" s="35"/>
      <c r="CLK35" s="35"/>
      <c r="CLL35" s="35"/>
      <c r="CLM35" s="35"/>
      <c r="CLN35" s="35"/>
      <c r="CLO35" s="35"/>
      <c r="CLP35" s="35"/>
      <c r="CLQ35" s="35"/>
      <c r="CLR35" s="35"/>
      <c r="CLS35" s="35"/>
      <c r="CLT35" s="35"/>
      <c r="CLU35" s="35"/>
      <c r="CLV35" s="35"/>
      <c r="CLW35" s="35"/>
      <c r="CLX35" s="35"/>
      <c r="CLY35" s="35"/>
      <c r="CLZ35" s="35"/>
      <c r="CMA35" s="35"/>
      <c r="CMB35" s="35"/>
      <c r="CMC35" s="35"/>
      <c r="CMD35" s="35"/>
      <c r="CME35" s="35"/>
      <c r="CMF35" s="35"/>
      <c r="CMG35" s="35"/>
      <c r="CMH35" s="35"/>
      <c r="CMI35" s="35"/>
      <c r="CMJ35" s="35"/>
      <c r="CMK35" s="35"/>
      <c r="CML35" s="35"/>
      <c r="CMM35" s="35"/>
      <c r="CMN35" s="35"/>
      <c r="CMO35" s="35"/>
      <c r="CMP35" s="35"/>
      <c r="CMQ35" s="35"/>
      <c r="CMR35" s="35"/>
      <c r="CMS35" s="35"/>
      <c r="CMT35" s="35"/>
      <c r="CMU35" s="35"/>
      <c r="CMV35" s="35"/>
      <c r="CMW35" s="35"/>
      <c r="CMX35" s="35"/>
      <c r="CMY35" s="35"/>
      <c r="CMZ35" s="35"/>
      <c r="CNA35" s="35"/>
      <c r="CNB35" s="35"/>
      <c r="CNC35" s="35"/>
      <c r="CND35" s="35"/>
      <c r="CNE35" s="35"/>
      <c r="CNF35" s="35"/>
      <c r="CNG35" s="35"/>
      <c r="CNH35" s="35"/>
      <c r="CNI35" s="35"/>
      <c r="CNJ35" s="35"/>
      <c r="CNK35" s="35"/>
      <c r="CNL35" s="35"/>
      <c r="CNM35" s="35"/>
      <c r="CNN35" s="35"/>
      <c r="CNO35" s="35"/>
      <c r="CNP35" s="35"/>
      <c r="CNQ35" s="35"/>
      <c r="CNR35" s="35"/>
      <c r="CNS35" s="35"/>
      <c r="CNT35" s="35"/>
      <c r="CNU35" s="35"/>
      <c r="CNV35" s="35"/>
      <c r="CNW35" s="35"/>
      <c r="CNX35" s="35"/>
      <c r="CNY35" s="35"/>
      <c r="CNZ35" s="35"/>
      <c r="COA35" s="35"/>
      <c r="COB35" s="35"/>
      <c r="COC35" s="35"/>
      <c r="COD35" s="35"/>
      <c r="COE35" s="35"/>
      <c r="COF35" s="35"/>
      <c r="COG35" s="35"/>
      <c r="COH35" s="35"/>
      <c r="COI35" s="35"/>
      <c r="COJ35" s="35"/>
      <c r="COK35" s="35"/>
      <c r="COL35" s="35"/>
      <c r="COM35" s="35"/>
      <c r="CON35" s="35"/>
      <c r="COO35" s="35"/>
      <c r="COP35" s="35"/>
      <c r="COQ35" s="35"/>
      <c r="COR35" s="35"/>
      <c r="COS35" s="35"/>
      <c r="COT35" s="35"/>
      <c r="COU35" s="35"/>
      <c r="COV35" s="35"/>
      <c r="COW35" s="35"/>
      <c r="COX35" s="35"/>
      <c r="COY35" s="35"/>
      <c r="COZ35" s="35"/>
      <c r="CPA35" s="35"/>
      <c r="CPB35" s="35"/>
      <c r="CPC35" s="35"/>
      <c r="CPD35" s="35"/>
      <c r="CPE35" s="35"/>
      <c r="CPF35" s="35"/>
      <c r="CPG35" s="35"/>
      <c r="CPH35" s="35"/>
      <c r="CPI35" s="35"/>
      <c r="CPJ35" s="35"/>
      <c r="CPK35" s="35"/>
      <c r="CPL35" s="35"/>
      <c r="CPM35" s="35"/>
      <c r="CPN35" s="35"/>
      <c r="CPO35" s="35"/>
      <c r="CPP35" s="35"/>
      <c r="CPQ35" s="35"/>
      <c r="CPR35" s="35"/>
      <c r="CPS35" s="35"/>
      <c r="CPT35" s="35"/>
      <c r="CPU35" s="35"/>
      <c r="CPV35" s="35"/>
      <c r="CPW35" s="35"/>
      <c r="CPX35" s="35"/>
      <c r="CPY35" s="35"/>
      <c r="CPZ35" s="35"/>
      <c r="CQA35" s="35"/>
      <c r="CQB35" s="35"/>
      <c r="CQC35" s="35"/>
      <c r="CQD35" s="35"/>
      <c r="CQE35" s="35"/>
      <c r="CQF35" s="35"/>
      <c r="CQG35" s="35"/>
      <c r="CQH35" s="35"/>
      <c r="CQI35" s="35"/>
      <c r="CQJ35" s="35"/>
      <c r="CQK35" s="35"/>
      <c r="CQL35" s="35"/>
      <c r="CQM35" s="35"/>
      <c r="CQN35" s="35"/>
      <c r="CQO35" s="35"/>
      <c r="CQP35" s="35"/>
      <c r="CQQ35" s="35"/>
      <c r="CQR35" s="35"/>
      <c r="CQS35" s="35"/>
      <c r="CQT35" s="35"/>
      <c r="CQU35" s="35"/>
      <c r="CQV35" s="35"/>
      <c r="CQW35" s="35"/>
      <c r="CQX35" s="35"/>
      <c r="CQY35" s="35"/>
      <c r="CQZ35" s="35"/>
      <c r="CRA35" s="35"/>
      <c r="CRB35" s="35"/>
      <c r="CRC35" s="35"/>
      <c r="CRD35" s="35"/>
      <c r="CRE35" s="35"/>
      <c r="CRF35" s="35"/>
      <c r="CRG35" s="35"/>
      <c r="CRH35" s="35"/>
      <c r="CRI35" s="35"/>
      <c r="CRJ35" s="35"/>
      <c r="CRK35" s="35"/>
      <c r="CRL35" s="35"/>
      <c r="CRM35" s="35"/>
      <c r="CRN35" s="35"/>
      <c r="CRO35" s="35"/>
      <c r="CRP35" s="35"/>
      <c r="CRQ35" s="35"/>
      <c r="CRR35" s="35"/>
      <c r="CRS35" s="35"/>
      <c r="CRT35" s="35"/>
      <c r="CRU35" s="35"/>
      <c r="CRV35" s="35"/>
      <c r="CRW35" s="35"/>
      <c r="CRX35" s="35"/>
      <c r="CRY35" s="35"/>
      <c r="CRZ35" s="35"/>
      <c r="CSA35" s="35"/>
      <c r="CSB35" s="35"/>
      <c r="CSC35" s="35"/>
      <c r="CSD35" s="35"/>
      <c r="CSE35" s="35"/>
      <c r="CSF35" s="35"/>
      <c r="CSG35" s="35"/>
      <c r="CSH35" s="35"/>
      <c r="CSI35" s="35"/>
      <c r="CSJ35" s="35"/>
      <c r="CSK35" s="35"/>
      <c r="CSL35" s="35"/>
      <c r="CSM35" s="35"/>
      <c r="CSN35" s="35"/>
      <c r="CSO35" s="35"/>
      <c r="CSP35" s="35"/>
      <c r="CSQ35" s="35"/>
      <c r="CSR35" s="35"/>
      <c r="CSS35" s="35"/>
      <c r="CST35" s="35"/>
    </row>
    <row r="36" spans="1:2542" s="36" customFormat="1" ht="64.5" customHeight="1">
      <c r="A36" s="14">
        <v>6</v>
      </c>
      <c r="B36" s="139" t="s">
        <v>101</v>
      </c>
      <c r="C36" s="14">
        <v>785.2</v>
      </c>
      <c r="D36" s="119">
        <v>100000</v>
      </c>
      <c r="E36" s="119" t="s">
        <v>34</v>
      </c>
      <c r="F36" s="119" t="s">
        <v>34</v>
      </c>
      <c r="G36" s="14" t="s">
        <v>34</v>
      </c>
      <c r="H36" s="119" t="s">
        <v>34</v>
      </c>
      <c r="I36" s="119" t="s">
        <v>34</v>
      </c>
      <c r="J36" s="14" t="s">
        <v>34</v>
      </c>
      <c r="K36" s="14" t="s">
        <v>34</v>
      </c>
      <c r="L36" s="14" t="s">
        <v>34</v>
      </c>
      <c r="M36" s="14">
        <v>729.3</v>
      </c>
      <c r="N36" s="119">
        <v>100000</v>
      </c>
      <c r="O36" s="14" t="s">
        <v>34</v>
      </c>
      <c r="P36" s="14" t="s">
        <v>34</v>
      </c>
      <c r="Q36" s="14" t="s">
        <v>34</v>
      </c>
      <c r="R36" s="14" t="s">
        <v>34</v>
      </c>
      <c r="S36" s="14" t="s">
        <v>34</v>
      </c>
      <c r="T36" s="119" t="s">
        <v>34</v>
      </c>
      <c r="U36" s="14" t="s">
        <v>34</v>
      </c>
      <c r="V36" s="119" t="s">
        <v>34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  <c r="ANF36" s="35"/>
      <c r="ANG36" s="35"/>
      <c r="ANH36" s="35"/>
      <c r="ANI36" s="35"/>
      <c r="ANJ36" s="35"/>
      <c r="ANK36" s="35"/>
      <c r="ANL36" s="35"/>
      <c r="ANM36" s="35"/>
      <c r="ANN36" s="35"/>
      <c r="ANO36" s="35"/>
      <c r="ANP36" s="35"/>
      <c r="ANQ36" s="35"/>
      <c r="ANR36" s="35"/>
      <c r="ANS36" s="35"/>
      <c r="ANT36" s="35"/>
      <c r="ANU36" s="35"/>
      <c r="ANV36" s="35"/>
      <c r="ANW36" s="35"/>
      <c r="ANX36" s="35"/>
      <c r="ANY36" s="35"/>
      <c r="ANZ36" s="35"/>
      <c r="AOA36" s="35"/>
      <c r="AOB36" s="35"/>
      <c r="AOC36" s="35"/>
      <c r="AOD36" s="35"/>
      <c r="AOE36" s="35"/>
      <c r="AOF36" s="35"/>
      <c r="AOG36" s="35"/>
      <c r="AOH36" s="35"/>
      <c r="AOI36" s="35"/>
      <c r="AOJ36" s="35"/>
      <c r="AOK36" s="35"/>
      <c r="AOL36" s="35"/>
      <c r="AOM36" s="35"/>
      <c r="AON36" s="35"/>
      <c r="AOO36" s="35"/>
      <c r="AOP36" s="35"/>
      <c r="AOQ36" s="35"/>
      <c r="AOR36" s="35"/>
      <c r="AOS36" s="35"/>
      <c r="AOT36" s="35"/>
      <c r="AOU36" s="35"/>
      <c r="AOV36" s="35"/>
      <c r="AOW36" s="35"/>
      <c r="AOX36" s="35"/>
      <c r="AOY36" s="35"/>
      <c r="AOZ36" s="35"/>
      <c r="APA36" s="35"/>
      <c r="APB36" s="35"/>
      <c r="APC36" s="35"/>
      <c r="APD36" s="35"/>
      <c r="APE36" s="35"/>
      <c r="APF36" s="35"/>
      <c r="APG36" s="35"/>
      <c r="APH36" s="35"/>
      <c r="API36" s="35"/>
      <c r="APJ36" s="35"/>
      <c r="APK36" s="35"/>
      <c r="APL36" s="35"/>
      <c r="APM36" s="35"/>
      <c r="APN36" s="35"/>
      <c r="APO36" s="35"/>
      <c r="APP36" s="35"/>
      <c r="APQ36" s="35"/>
      <c r="APR36" s="35"/>
      <c r="APS36" s="35"/>
      <c r="APT36" s="35"/>
      <c r="APU36" s="35"/>
      <c r="APV36" s="35"/>
      <c r="APW36" s="35"/>
      <c r="APX36" s="35"/>
      <c r="APY36" s="35"/>
      <c r="APZ36" s="35"/>
      <c r="AQA36" s="35"/>
      <c r="AQB36" s="35"/>
      <c r="AQC36" s="35"/>
      <c r="AQD36" s="35"/>
      <c r="AQE36" s="35"/>
      <c r="AQF36" s="35"/>
      <c r="AQG36" s="35"/>
      <c r="AQH36" s="35"/>
      <c r="AQI36" s="35"/>
      <c r="AQJ36" s="35"/>
      <c r="AQK36" s="35"/>
      <c r="AQL36" s="35"/>
      <c r="AQM36" s="35"/>
      <c r="AQN36" s="35"/>
      <c r="AQO36" s="35"/>
      <c r="AQP36" s="35"/>
      <c r="AQQ36" s="35"/>
      <c r="AQR36" s="35"/>
      <c r="AQS36" s="35"/>
      <c r="AQT36" s="35"/>
      <c r="AQU36" s="35"/>
      <c r="AQV36" s="35"/>
      <c r="AQW36" s="35"/>
      <c r="AQX36" s="35"/>
      <c r="AQY36" s="35"/>
      <c r="AQZ36" s="35"/>
      <c r="ARA36" s="35"/>
      <c r="ARB36" s="35"/>
      <c r="ARC36" s="35"/>
      <c r="ARD36" s="35"/>
      <c r="ARE36" s="35"/>
      <c r="ARF36" s="35"/>
      <c r="ARG36" s="35"/>
      <c r="ARH36" s="35"/>
      <c r="ARI36" s="35"/>
      <c r="ARJ36" s="35"/>
      <c r="ARK36" s="35"/>
      <c r="ARL36" s="35"/>
      <c r="ARM36" s="35"/>
      <c r="ARN36" s="35"/>
      <c r="ARO36" s="35"/>
      <c r="ARP36" s="35"/>
      <c r="ARQ36" s="35"/>
      <c r="ARR36" s="35"/>
      <c r="ARS36" s="35"/>
      <c r="ART36" s="35"/>
      <c r="ARU36" s="35"/>
      <c r="ARV36" s="35"/>
      <c r="ARW36" s="35"/>
      <c r="ARX36" s="35"/>
      <c r="ARY36" s="35"/>
      <c r="ARZ36" s="35"/>
      <c r="ASA36" s="35"/>
      <c r="ASB36" s="35"/>
      <c r="ASC36" s="35"/>
      <c r="ASD36" s="35"/>
      <c r="ASE36" s="35"/>
      <c r="ASF36" s="35"/>
      <c r="ASG36" s="35"/>
      <c r="ASH36" s="35"/>
      <c r="ASI36" s="35"/>
      <c r="ASJ36" s="35"/>
      <c r="ASK36" s="35"/>
      <c r="ASL36" s="35"/>
      <c r="ASM36" s="35"/>
      <c r="ASN36" s="35"/>
      <c r="ASO36" s="35"/>
      <c r="ASP36" s="35"/>
      <c r="ASQ36" s="35"/>
      <c r="ASR36" s="35"/>
      <c r="ASS36" s="35"/>
      <c r="AST36" s="35"/>
      <c r="ASU36" s="35"/>
      <c r="ASV36" s="35"/>
      <c r="ASW36" s="35"/>
      <c r="ASX36" s="35"/>
      <c r="ASY36" s="35"/>
      <c r="ASZ36" s="35"/>
      <c r="ATA36" s="35"/>
      <c r="ATB36" s="35"/>
      <c r="ATC36" s="35"/>
      <c r="ATD36" s="35"/>
      <c r="ATE36" s="35"/>
      <c r="ATF36" s="35"/>
      <c r="ATG36" s="35"/>
      <c r="ATH36" s="35"/>
      <c r="ATI36" s="35"/>
      <c r="ATJ36" s="35"/>
      <c r="ATK36" s="35"/>
      <c r="ATL36" s="35"/>
      <c r="ATM36" s="35"/>
      <c r="ATN36" s="35"/>
      <c r="ATO36" s="35"/>
      <c r="ATP36" s="35"/>
      <c r="ATQ36" s="35"/>
      <c r="ATR36" s="35"/>
      <c r="ATS36" s="35"/>
      <c r="ATT36" s="35"/>
      <c r="ATU36" s="35"/>
      <c r="ATV36" s="35"/>
      <c r="ATW36" s="35"/>
      <c r="ATX36" s="35"/>
      <c r="ATY36" s="35"/>
      <c r="ATZ36" s="35"/>
      <c r="AUA36" s="35"/>
      <c r="AUB36" s="35"/>
      <c r="AUC36" s="35"/>
      <c r="AUD36" s="35"/>
      <c r="AUE36" s="35"/>
      <c r="AUF36" s="35"/>
      <c r="AUG36" s="35"/>
      <c r="AUH36" s="35"/>
      <c r="AUI36" s="35"/>
      <c r="AUJ36" s="35"/>
      <c r="AUK36" s="35"/>
      <c r="AUL36" s="35"/>
      <c r="AUM36" s="35"/>
      <c r="AUN36" s="35"/>
      <c r="AUO36" s="35"/>
      <c r="AUP36" s="35"/>
      <c r="AUQ36" s="35"/>
      <c r="AUR36" s="35"/>
      <c r="AUS36" s="35"/>
      <c r="AUT36" s="35"/>
      <c r="AUU36" s="35"/>
      <c r="AUV36" s="35"/>
      <c r="AUW36" s="35"/>
      <c r="AUX36" s="35"/>
      <c r="AUY36" s="35"/>
      <c r="AUZ36" s="35"/>
      <c r="AVA36" s="35"/>
      <c r="AVB36" s="35"/>
      <c r="AVC36" s="35"/>
      <c r="AVD36" s="35"/>
      <c r="AVE36" s="35"/>
      <c r="AVF36" s="35"/>
      <c r="AVG36" s="35"/>
      <c r="AVH36" s="35"/>
      <c r="AVI36" s="35"/>
      <c r="AVJ36" s="35"/>
      <c r="AVK36" s="35"/>
      <c r="AVL36" s="35"/>
      <c r="AVM36" s="35"/>
      <c r="AVN36" s="35"/>
      <c r="AVO36" s="35"/>
      <c r="AVP36" s="35"/>
      <c r="AVQ36" s="35"/>
      <c r="AVR36" s="35"/>
      <c r="AVS36" s="35"/>
      <c r="AVT36" s="35"/>
      <c r="AVU36" s="35"/>
      <c r="AVV36" s="35"/>
      <c r="AVW36" s="35"/>
      <c r="AVX36" s="35"/>
      <c r="AVY36" s="35"/>
      <c r="AVZ36" s="35"/>
      <c r="AWA36" s="35"/>
      <c r="AWB36" s="35"/>
      <c r="AWC36" s="35"/>
      <c r="AWD36" s="35"/>
      <c r="AWE36" s="35"/>
      <c r="AWF36" s="35"/>
      <c r="AWG36" s="35"/>
      <c r="AWH36" s="35"/>
      <c r="AWI36" s="35"/>
      <c r="AWJ36" s="35"/>
      <c r="AWK36" s="35"/>
      <c r="AWL36" s="35"/>
      <c r="AWM36" s="35"/>
      <c r="AWN36" s="35"/>
      <c r="AWO36" s="35"/>
      <c r="AWP36" s="35"/>
      <c r="AWQ36" s="35"/>
      <c r="AWR36" s="35"/>
      <c r="AWS36" s="35"/>
      <c r="AWT36" s="35"/>
      <c r="AWU36" s="35"/>
      <c r="AWV36" s="35"/>
      <c r="AWW36" s="35"/>
      <c r="AWX36" s="35"/>
      <c r="AWY36" s="35"/>
      <c r="AWZ36" s="35"/>
      <c r="AXA36" s="35"/>
      <c r="AXB36" s="35"/>
      <c r="AXC36" s="35"/>
      <c r="AXD36" s="35"/>
      <c r="AXE36" s="35"/>
      <c r="AXF36" s="35"/>
      <c r="AXG36" s="35"/>
      <c r="AXH36" s="35"/>
      <c r="AXI36" s="35"/>
      <c r="AXJ36" s="35"/>
      <c r="AXK36" s="35"/>
      <c r="AXL36" s="35"/>
      <c r="AXM36" s="35"/>
      <c r="AXN36" s="35"/>
      <c r="AXO36" s="35"/>
      <c r="AXP36" s="35"/>
      <c r="AXQ36" s="35"/>
      <c r="AXR36" s="35"/>
      <c r="AXS36" s="35"/>
      <c r="AXT36" s="35"/>
      <c r="AXU36" s="35"/>
      <c r="AXV36" s="35"/>
      <c r="AXW36" s="35"/>
      <c r="AXX36" s="35"/>
      <c r="AXY36" s="35"/>
      <c r="AXZ36" s="35"/>
      <c r="AYA36" s="35"/>
      <c r="AYB36" s="35"/>
      <c r="AYC36" s="35"/>
      <c r="AYD36" s="35"/>
      <c r="AYE36" s="35"/>
      <c r="AYF36" s="35"/>
      <c r="AYG36" s="35"/>
      <c r="AYH36" s="35"/>
      <c r="AYI36" s="35"/>
      <c r="AYJ36" s="35"/>
      <c r="AYK36" s="35"/>
      <c r="AYL36" s="35"/>
      <c r="AYM36" s="35"/>
      <c r="AYN36" s="35"/>
      <c r="AYO36" s="35"/>
      <c r="AYP36" s="35"/>
      <c r="AYQ36" s="35"/>
      <c r="AYR36" s="35"/>
      <c r="AYS36" s="35"/>
      <c r="AYT36" s="35"/>
      <c r="AYU36" s="35"/>
      <c r="AYV36" s="35"/>
      <c r="AYW36" s="35"/>
      <c r="AYX36" s="35"/>
      <c r="AYY36" s="35"/>
      <c r="AYZ36" s="35"/>
      <c r="AZA36" s="35"/>
      <c r="AZB36" s="35"/>
      <c r="AZC36" s="35"/>
      <c r="AZD36" s="35"/>
      <c r="AZE36" s="35"/>
      <c r="AZF36" s="35"/>
      <c r="AZG36" s="35"/>
      <c r="AZH36" s="35"/>
      <c r="AZI36" s="35"/>
      <c r="AZJ36" s="35"/>
      <c r="AZK36" s="35"/>
      <c r="AZL36" s="35"/>
      <c r="AZM36" s="35"/>
      <c r="AZN36" s="35"/>
      <c r="AZO36" s="35"/>
      <c r="AZP36" s="35"/>
      <c r="AZQ36" s="35"/>
      <c r="AZR36" s="35"/>
      <c r="AZS36" s="35"/>
      <c r="AZT36" s="35"/>
      <c r="AZU36" s="35"/>
      <c r="AZV36" s="35"/>
      <c r="AZW36" s="35"/>
      <c r="AZX36" s="35"/>
      <c r="AZY36" s="35"/>
      <c r="AZZ36" s="35"/>
      <c r="BAA36" s="35"/>
      <c r="BAB36" s="35"/>
      <c r="BAC36" s="35"/>
      <c r="BAD36" s="35"/>
      <c r="BAE36" s="35"/>
      <c r="BAF36" s="35"/>
      <c r="BAG36" s="35"/>
      <c r="BAH36" s="35"/>
      <c r="BAI36" s="35"/>
      <c r="BAJ36" s="35"/>
      <c r="BAK36" s="35"/>
      <c r="BAL36" s="35"/>
      <c r="BAM36" s="35"/>
      <c r="BAN36" s="35"/>
      <c r="BAO36" s="35"/>
      <c r="BAP36" s="35"/>
      <c r="BAQ36" s="35"/>
      <c r="BAR36" s="35"/>
      <c r="BAS36" s="35"/>
      <c r="BAT36" s="35"/>
      <c r="BAU36" s="35"/>
      <c r="BAV36" s="35"/>
      <c r="BAW36" s="35"/>
      <c r="BAX36" s="35"/>
      <c r="BAY36" s="35"/>
      <c r="BAZ36" s="35"/>
      <c r="BBA36" s="35"/>
      <c r="BBB36" s="35"/>
      <c r="BBC36" s="35"/>
      <c r="BBD36" s="35"/>
      <c r="BBE36" s="35"/>
      <c r="BBF36" s="35"/>
      <c r="BBG36" s="35"/>
      <c r="BBH36" s="35"/>
      <c r="BBI36" s="35"/>
      <c r="BBJ36" s="35"/>
      <c r="BBK36" s="35"/>
      <c r="BBL36" s="35"/>
      <c r="BBM36" s="35"/>
      <c r="BBN36" s="35"/>
      <c r="BBO36" s="35"/>
      <c r="BBP36" s="35"/>
      <c r="BBQ36" s="35"/>
      <c r="BBR36" s="35"/>
      <c r="BBS36" s="35"/>
      <c r="BBT36" s="35"/>
      <c r="BBU36" s="35"/>
      <c r="BBV36" s="35"/>
      <c r="BBW36" s="35"/>
      <c r="BBX36" s="35"/>
      <c r="BBY36" s="35"/>
      <c r="BBZ36" s="35"/>
      <c r="BCA36" s="35"/>
      <c r="BCB36" s="35"/>
      <c r="BCC36" s="35"/>
      <c r="BCD36" s="35"/>
      <c r="BCE36" s="35"/>
      <c r="BCF36" s="35"/>
      <c r="BCG36" s="35"/>
      <c r="BCH36" s="35"/>
      <c r="BCI36" s="35"/>
      <c r="BCJ36" s="35"/>
      <c r="BCK36" s="35"/>
      <c r="BCL36" s="35"/>
      <c r="BCM36" s="35"/>
      <c r="BCN36" s="35"/>
      <c r="BCO36" s="35"/>
      <c r="BCP36" s="35"/>
      <c r="BCQ36" s="35"/>
      <c r="BCR36" s="35"/>
      <c r="BCS36" s="35"/>
      <c r="BCT36" s="35"/>
      <c r="BCU36" s="35"/>
      <c r="BCV36" s="35"/>
      <c r="BCW36" s="35"/>
      <c r="BCX36" s="35"/>
      <c r="BCY36" s="35"/>
      <c r="BCZ36" s="35"/>
      <c r="BDA36" s="35"/>
      <c r="BDB36" s="35"/>
      <c r="BDC36" s="35"/>
      <c r="BDD36" s="35"/>
      <c r="BDE36" s="35"/>
      <c r="BDF36" s="35"/>
      <c r="BDG36" s="35"/>
      <c r="BDH36" s="35"/>
      <c r="BDI36" s="35"/>
      <c r="BDJ36" s="35"/>
      <c r="BDK36" s="35"/>
      <c r="BDL36" s="35"/>
      <c r="BDM36" s="35"/>
      <c r="BDN36" s="35"/>
      <c r="BDO36" s="35"/>
      <c r="BDP36" s="35"/>
      <c r="BDQ36" s="35"/>
      <c r="BDR36" s="35"/>
      <c r="BDS36" s="35"/>
      <c r="BDT36" s="35"/>
      <c r="BDU36" s="35"/>
      <c r="BDV36" s="35"/>
      <c r="BDW36" s="35"/>
      <c r="BDX36" s="35"/>
      <c r="BDY36" s="35"/>
      <c r="BDZ36" s="35"/>
      <c r="BEA36" s="35"/>
      <c r="BEB36" s="35"/>
      <c r="BEC36" s="35"/>
      <c r="BED36" s="35"/>
      <c r="BEE36" s="35"/>
      <c r="BEF36" s="35"/>
      <c r="BEG36" s="35"/>
      <c r="BEH36" s="35"/>
      <c r="BEI36" s="35"/>
      <c r="BEJ36" s="35"/>
      <c r="BEK36" s="35"/>
      <c r="BEL36" s="35"/>
      <c r="BEM36" s="35"/>
      <c r="BEN36" s="35"/>
      <c r="BEO36" s="35"/>
      <c r="BEP36" s="35"/>
      <c r="BEQ36" s="35"/>
      <c r="BER36" s="35"/>
      <c r="BES36" s="35"/>
      <c r="BET36" s="35"/>
      <c r="BEU36" s="35"/>
      <c r="BEV36" s="35"/>
      <c r="BEW36" s="35"/>
      <c r="BEX36" s="35"/>
      <c r="BEY36" s="35"/>
      <c r="BEZ36" s="35"/>
      <c r="BFA36" s="35"/>
      <c r="BFB36" s="35"/>
      <c r="BFC36" s="35"/>
      <c r="BFD36" s="35"/>
      <c r="BFE36" s="35"/>
      <c r="BFF36" s="35"/>
      <c r="BFG36" s="35"/>
      <c r="BFH36" s="35"/>
      <c r="BFI36" s="35"/>
      <c r="BFJ36" s="35"/>
      <c r="BFK36" s="35"/>
      <c r="BFL36" s="35"/>
      <c r="BFM36" s="35"/>
      <c r="BFN36" s="35"/>
      <c r="BFO36" s="35"/>
      <c r="BFP36" s="35"/>
      <c r="BFQ36" s="35"/>
      <c r="BFR36" s="35"/>
      <c r="BFS36" s="35"/>
      <c r="BFT36" s="35"/>
      <c r="BFU36" s="35"/>
      <c r="BFV36" s="35"/>
      <c r="BFW36" s="35"/>
      <c r="BFX36" s="35"/>
      <c r="BFY36" s="35"/>
      <c r="BFZ36" s="35"/>
      <c r="BGA36" s="35"/>
      <c r="BGB36" s="35"/>
      <c r="BGC36" s="35"/>
      <c r="BGD36" s="35"/>
      <c r="BGE36" s="35"/>
      <c r="BGF36" s="35"/>
      <c r="BGG36" s="35"/>
      <c r="BGH36" s="35"/>
      <c r="BGI36" s="35"/>
      <c r="BGJ36" s="35"/>
      <c r="BGK36" s="35"/>
      <c r="BGL36" s="35"/>
      <c r="BGM36" s="35"/>
      <c r="BGN36" s="35"/>
      <c r="BGO36" s="35"/>
      <c r="BGP36" s="35"/>
      <c r="BGQ36" s="35"/>
      <c r="BGR36" s="35"/>
      <c r="BGS36" s="35"/>
      <c r="BGT36" s="35"/>
      <c r="BGU36" s="35"/>
      <c r="BGV36" s="35"/>
      <c r="BGW36" s="35"/>
      <c r="BGX36" s="35"/>
      <c r="BGY36" s="35"/>
      <c r="BGZ36" s="35"/>
      <c r="BHA36" s="35"/>
      <c r="BHB36" s="35"/>
      <c r="BHC36" s="35"/>
      <c r="BHD36" s="35"/>
      <c r="BHE36" s="35"/>
      <c r="BHF36" s="35"/>
      <c r="BHG36" s="35"/>
      <c r="BHH36" s="35"/>
      <c r="BHI36" s="35"/>
      <c r="BHJ36" s="35"/>
      <c r="BHK36" s="35"/>
      <c r="BHL36" s="35"/>
      <c r="BHM36" s="35"/>
      <c r="BHN36" s="35"/>
      <c r="BHO36" s="35"/>
      <c r="BHP36" s="35"/>
      <c r="BHQ36" s="35"/>
      <c r="BHR36" s="35"/>
      <c r="BHS36" s="35"/>
      <c r="BHT36" s="35"/>
      <c r="BHU36" s="35"/>
      <c r="BHV36" s="35"/>
      <c r="BHW36" s="35"/>
      <c r="BHX36" s="35"/>
      <c r="BHY36" s="35"/>
      <c r="BHZ36" s="35"/>
      <c r="BIA36" s="35"/>
      <c r="BIB36" s="35"/>
      <c r="BIC36" s="35"/>
      <c r="BID36" s="35"/>
      <c r="BIE36" s="35"/>
      <c r="BIF36" s="35"/>
      <c r="BIG36" s="35"/>
      <c r="BIH36" s="35"/>
      <c r="BII36" s="35"/>
      <c r="BIJ36" s="35"/>
      <c r="BIK36" s="35"/>
      <c r="BIL36" s="35"/>
      <c r="BIM36" s="35"/>
      <c r="BIN36" s="35"/>
      <c r="BIO36" s="35"/>
      <c r="BIP36" s="35"/>
      <c r="BIQ36" s="35"/>
      <c r="BIR36" s="35"/>
      <c r="BIS36" s="35"/>
      <c r="BIT36" s="35"/>
      <c r="BIU36" s="35"/>
      <c r="BIV36" s="35"/>
      <c r="BIW36" s="35"/>
      <c r="BIX36" s="35"/>
      <c r="BIY36" s="35"/>
      <c r="BIZ36" s="35"/>
      <c r="BJA36" s="35"/>
      <c r="BJB36" s="35"/>
      <c r="BJC36" s="35"/>
      <c r="BJD36" s="35"/>
      <c r="BJE36" s="35"/>
      <c r="BJF36" s="35"/>
      <c r="BJG36" s="35"/>
      <c r="BJH36" s="35"/>
      <c r="BJI36" s="35"/>
      <c r="BJJ36" s="35"/>
      <c r="BJK36" s="35"/>
      <c r="BJL36" s="35"/>
      <c r="BJM36" s="35"/>
      <c r="BJN36" s="35"/>
      <c r="BJO36" s="35"/>
      <c r="BJP36" s="35"/>
      <c r="BJQ36" s="35"/>
      <c r="BJR36" s="35"/>
      <c r="BJS36" s="35"/>
      <c r="BJT36" s="35"/>
      <c r="BJU36" s="35"/>
      <c r="BJV36" s="35"/>
      <c r="BJW36" s="35"/>
      <c r="BJX36" s="35"/>
      <c r="BJY36" s="35"/>
      <c r="BJZ36" s="35"/>
      <c r="BKA36" s="35"/>
      <c r="BKB36" s="35"/>
      <c r="BKC36" s="35"/>
      <c r="BKD36" s="35"/>
      <c r="BKE36" s="35"/>
      <c r="BKF36" s="35"/>
      <c r="BKG36" s="35"/>
      <c r="BKH36" s="35"/>
      <c r="BKI36" s="35"/>
      <c r="BKJ36" s="35"/>
      <c r="BKK36" s="35"/>
      <c r="BKL36" s="35"/>
      <c r="BKM36" s="35"/>
      <c r="BKN36" s="35"/>
      <c r="BKO36" s="35"/>
      <c r="BKP36" s="35"/>
      <c r="BKQ36" s="35"/>
      <c r="BKR36" s="35"/>
      <c r="BKS36" s="35"/>
      <c r="BKT36" s="35"/>
      <c r="BKU36" s="35"/>
      <c r="BKV36" s="35"/>
      <c r="BKW36" s="35"/>
      <c r="BKX36" s="35"/>
      <c r="BKY36" s="35"/>
      <c r="BKZ36" s="35"/>
      <c r="BLA36" s="35"/>
      <c r="BLB36" s="35"/>
      <c r="BLC36" s="35"/>
      <c r="BLD36" s="35"/>
      <c r="BLE36" s="35"/>
      <c r="BLF36" s="35"/>
      <c r="BLG36" s="35"/>
      <c r="BLH36" s="35"/>
      <c r="BLI36" s="35"/>
      <c r="BLJ36" s="35"/>
      <c r="BLK36" s="35"/>
      <c r="BLL36" s="35"/>
      <c r="BLM36" s="35"/>
      <c r="BLN36" s="35"/>
      <c r="BLO36" s="35"/>
      <c r="BLP36" s="35"/>
      <c r="BLQ36" s="35"/>
      <c r="BLR36" s="35"/>
      <c r="BLS36" s="35"/>
      <c r="BLT36" s="35"/>
      <c r="BLU36" s="35"/>
      <c r="BLV36" s="35"/>
      <c r="BLW36" s="35"/>
      <c r="BLX36" s="35"/>
      <c r="BLY36" s="35"/>
      <c r="BLZ36" s="35"/>
      <c r="BMA36" s="35"/>
      <c r="BMB36" s="35"/>
      <c r="BMC36" s="35"/>
      <c r="BMD36" s="35"/>
      <c r="BME36" s="35"/>
      <c r="BMF36" s="35"/>
      <c r="BMG36" s="35"/>
      <c r="BMH36" s="35"/>
      <c r="BMI36" s="35"/>
      <c r="BMJ36" s="35"/>
      <c r="BMK36" s="35"/>
      <c r="BML36" s="35"/>
      <c r="BMM36" s="35"/>
      <c r="BMN36" s="35"/>
      <c r="BMO36" s="35"/>
      <c r="BMP36" s="35"/>
      <c r="BMQ36" s="35"/>
      <c r="BMR36" s="35"/>
      <c r="BMS36" s="35"/>
      <c r="BMT36" s="35"/>
      <c r="BMU36" s="35"/>
      <c r="BMV36" s="35"/>
      <c r="BMW36" s="35"/>
      <c r="BMX36" s="35"/>
      <c r="BMY36" s="35"/>
      <c r="BMZ36" s="35"/>
      <c r="BNA36" s="35"/>
      <c r="BNB36" s="35"/>
      <c r="BNC36" s="35"/>
      <c r="BND36" s="35"/>
      <c r="BNE36" s="35"/>
      <c r="BNF36" s="35"/>
      <c r="BNG36" s="35"/>
      <c r="BNH36" s="35"/>
      <c r="BNI36" s="35"/>
      <c r="BNJ36" s="35"/>
      <c r="BNK36" s="35"/>
      <c r="BNL36" s="35"/>
      <c r="BNM36" s="35"/>
      <c r="BNN36" s="35"/>
      <c r="BNO36" s="35"/>
      <c r="BNP36" s="35"/>
      <c r="BNQ36" s="35"/>
      <c r="BNR36" s="35"/>
      <c r="BNS36" s="35"/>
      <c r="BNT36" s="35"/>
      <c r="BNU36" s="35"/>
      <c r="BNV36" s="35"/>
      <c r="BNW36" s="35"/>
      <c r="BNX36" s="35"/>
      <c r="BNY36" s="35"/>
      <c r="BNZ36" s="35"/>
      <c r="BOA36" s="35"/>
      <c r="BOB36" s="35"/>
      <c r="BOC36" s="35"/>
      <c r="BOD36" s="35"/>
      <c r="BOE36" s="35"/>
      <c r="BOF36" s="35"/>
      <c r="BOG36" s="35"/>
      <c r="BOH36" s="35"/>
      <c r="BOI36" s="35"/>
      <c r="BOJ36" s="35"/>
      <c r="BOK36" s="35"/>
      <c r="BOL36" s="35"/>
      <c r="BOM36" s="35"/>
      <c r="BON36" s="35"/>
      <c r="BOO36" s="35"/>
      <c r="BOP36" s="35"/>
      <c r="BOQ36" s="35"/>
      <c r="BOR36" s="35"/>
      <c r="BOS36" s="35"/>
      <c r="BOT36" s="35"/>
      <c r="BOU36" s="35"/>
      <c r="BOV36" s="35"/>
      <c r="BOW36" s="35"/>
      <c r="BOX36" s="35"/>
      <c r="BOY36" s="35"/>
      <c r="BOZ36" s="35"/>
      <c r="BPA36" s="35"/>
      <c r="BPB36" s="35"/>
      <c r="BPC36" s="35"/>
      <c r="BPD36" s="35"/>
      <c r="BPE36" s="35"/>
      <c r="BPF36" s="35"/>
      <c r="BPG36" s="35"/>
      <c r="BPH36" s="35"/>
      <c r="BPI36" s="35"/>
      <c r="BPJ36" s="35"/>
      <c r="BPK36" s="35"/>
      <c r="BPL36" s="35"/>
      <c r="BPM36" s="35"/>
      <c r="BPN36" s="35"/>
      <c r="BPO36" s="35"/>
      <c r="BPP36" s="35"/>
      <c r="BPQ36" s="35"/>
      <c r="BPR36" s="35"/>
      <c r="BPS36" s="35"/>
      <c r="BPT36" s="35"/>
      <c r="BPU36" s="35"/>
      <c r="BPV36" s="35"/>
      <c r="BPW36" s="35"/>
      <c r="BPX36" s="35"/>
      <c r="BPY36" s="35"/>
      <c r="BPZ36" s="35"/>
      <c r="BQA36" s="35"/>
      <c r="BQB36" s="35"/>
      <c r="BQC36" s="35"/>
      <c r="BQD36" s="35"/>
      <c r="BQE36" s="35"/>
      <c r="BQF36" s="35"/>
      <c r="BQG36" s="35"/>
      <c r="BQH36" s="35"/>
      <c r="BQI36" s="35"/>
      <c r="BQJ36" s="35"/>
      <c r="BQK36" s="35"/>
      <c r="BQL36" s="35"/>
      <c r="BQM36" s="35"/>
      <c r="BQN36" s="35"/>
      <c r="BQO36" s="35"/>
      <c r="BQP36" s="35"/>
      <c r="BQQ36" s="35"/>
      <c r="BQR36" s="35"/>
      <c r="BQS36" s="35"/>
      <c r="BQT36" s="35"/>
      <c r="BQU36" s="35"/>
      <c r="BQV36" s="35"/>
      <c r="BQW36" s="35"/>
      <c r="BQX36" s="35"/>
      <c r="BQY36" s="35"/>
      <c r="BQZ36" s="35"/>
      <c r="BRA36" s="35"/>
      <c r="BRB36" s="35"/>
      <c r="BRC36" s="35"/>
      <c r="BRD36" s="35"/>
      <c r="BRE36" s="35"/>
      <c r="BRF36" s="35"/>
      <c r="BRG36" s="35"/>
      <c r="BRH36" s="35"/>
      <c r="BRI36" s="35"/>
      <c r="BRJ36" s="35"/>
      <c r="BRK36" s="35"/>
      <c r="BRL36" s="35"/>
      <c r="BRM36" s="35"/>
      <c r="BRN36" s="35"/>
      <c r="BRO36" s="35"/>
      <c r="BRP36" s="35"/>
      <c r="BRQ36" s="35"/>
      <c r="BRR36" s="35"/>
      <c r="BRS36" s="35"/>
      <c r="BRT36" s="35"/>
      <c r="BRU36" s="35"/>
      <c r="BRV36" s="35"/>
      <c r="BRW36" s="35"/>
      <c r="BRX36" s="35"/>
      <c r="BRY36" s="35"/>
      <c r="BRZ36" s="35"/>
      <c r="BSA36" s="35"/>
      <c r="BSB36" s="35"/>
      <c r="BSC36" s="35"/>
      <c r="BSD36" s="35"/>
      <c r="BSE36" s="35"/>
      <c r="BSF36" s="35"/>
      <c r="BSG36" s="35"/>
      <c r="BSH36" s="35"/>
      <c r="BSI36" s="35"/>
      <c r="BSJ36" s="35"/>
      <c r="BSK36" s="35"/>
      <c r="BSL36" s="35"/>
      <c r="BSM36" s="35"/>
      <c r="BSN36" s="35"/>
      <c r="BSO36" s="35"/>
      <c r="BSP36" s="35"/>
      <c r="BSQ36" s="35"/>
      <c r="BSR36" s="35"/>
      <c r="BSS36" s="35"/>
      <c r="BST36" s="35"/>
      <c r="BSU36" s="35"/>
      <c r="BSV36" s="35"/>
      <c r="BSW36" s="35"/>
      <c r="BSX36" s="35"/>
      <c r="BSY36" s="35"/>
      <c r="BSZ36" s="35"/>
      <c r="BTA36" s="35"/>
      <c r="BTB36" s="35"/>
      <c r="BTC36" s="35"/>
      <c r="BTD36" s="35"/>
      <c r="BTE36" s="35"/>
      <c r="BTF36" s="35"/>
      <c r="BTG36" s="35"/>
      <c r="BTH36" s="35"/>
      <c r="BTI36" s="35"/>
      <c r="BTJ36" s="35"/>
      <c r="BTK36" s="35"/>
      <c r="BTL36" s="35"/>
      <c r="BTM36" s="35"/>
      <c r="BTN36" s="35"/>
      <c r="BTO36" s="35"/>
      <c r="BTP36" s="35"/>
      <c r="BTQ36" s="35"/>
      <c r="BTR36" s="35"/>
      <c r="BTS36" s="35"/>
      <c r="BTT36" s="35"/>
      <c r="BTU36" s="35"/>
      <c r="BTV36" s="35"/>
      <c r="BTW36" s="35"/>
      <c r="BTX36" s="35"/>
      <c r="BTY36" s="35"/>
      <c r="BTZ36" s="35"/>
      <c r="BUA36" s="35"/>
      <c r="BUB36" s="35"/>
      <c r="BUC36" s="35"/>
      <c r="BUD36" s="35"/>
      <c r="BUE36" s="35"/>
      <c r="BUF36" s="35"/>
      <c r="BUG36" s="35"/>
      <c r="BUH36" s="35"/>
      <c r="BUI36" s="35"/>
      <c r="BUJ36" s="35"/>
      <c r="BUK36" s="35"/>
      <c r="BUL36" s="35"/>
      <c r="BUM36" s="35"/>
      <c r="BUN36" s="35"/>
      <c r="BUO36" s="35"/>
      <c r="BUP36" s="35"/>
      <c r="BUQ36" s="35"/>
      <c r="BUR36" s="35"/>
      <c r="BUS36" s="35"/>
      <c r="BUT36" s="35"/>
      <c r="BUU36" s="35"/>
      <c r="BUV36" s="35"/>
      <c r="BUW36" s="35"/>
      <c r="BUX36" s="35"/>
      <c r="BUY36" s="35"/>
      <c r="BUZ36" s="35"/>
      <c r="BVA36" s="35"/>
      <c r="BVB36" s="35"/>
      <c r="BVC36" s="35"/>
      <c r="BVD36" s="35"/>
      <c r="BVE36" s="35"/>
      <c r="BVF36" s="35"/>
      <c r="BVG36" s="35"/>
      <c r="BVH36" s="35"/>
      <c r="BVI36" s="35"/>
      <c r="BVJ36" s="35"/>
      <c r="BVK36" s="35"/>
      <c r="BVL36" s="35"/>
      <c r="BVM36" s="35"/>
      <c r="BVN36" s="35"/>
      <c r="BVO36" s="35"/>
      <c r="BVP36" s="35"/>
      <c r="BVQ36" s="35"/>
      <c r="BVR36" s="35"/>
      <c r="BVS36" s="35"/>
      <c r="BVT36" s="35"/>
      <c r="BVU36" s="35"/>
      <c r="BVV36" s="35"/>
      <c r="BVW36" s="35"/>
      <c r="BVX36" s="35"/>
      <c r="BVY36" s="35"/>
      <c r="BVZ36" s="35"/>
      <c r="BWA36" s="35"/>
      <c r="BWB36" s="35"/>
      <c r="BWC36" s="35"/>
      <c r="BWD36" s="35"/>
      <c r="BWE36" s="35"/>
      <c r="BWF36" s="35"/>
      <c r="BWG36" s="35"/>
      <c r="BWH36" s="35"/>
      <c r="BWI36" s="35"/>
      <c r="BWJ36" s="35"/>
      <c r="BWK36" s="35"/>
      <c r="BWL36" s="35"/>
      <c r="BWM36" s="35"/>
      <c r="BWN36" s="35"/>
      <c r="BWO36" s="35"/>
      <c r="BWP36" s="35"/>
      <c r="BWQ36" s="35"/>
      <c r="BWR36" s="35"/>
      <c r="BWS36" s="35"/>
      <c r="BWT36" s="35"/>
      <c r="BWU36" s="35"/>
      <c r="BWV36" s="35"/>
      <c r="BWW36" s="35"/>
      <c r="BWX36" s="35"/>
      <c r="BWY36" s="35"/>
      <c r="BWZ36" s="35"/>
      <c r="BXA36" s="35"/>
      <c r="BXB36" s="35"/>
      <c r="BXC36" s="35"/>
      <c r="BXD36" s="35"/>
      <c r="BXE36" s="35"/>
      <c r="BXF36" s="35"/>
      <c r="BXG36" s="35"/>
      <c r="BXH36" s="35"/>
      <c r="BXI36" s="35"/>
      <c r="BXJ36" s="35"/>
      <c r="BXK36" s="35"/>
      <c r="BXL36" s="35"/>
      <c r="BXM36" s="35"/>
      <c r="BXN36" s="35"/>
      <c r="BXO36" s="35"/>
      <c r="BXP36" s="35"/>
      <c r="BXQ36" s="35"/>
      <c r="BXR36" s="35"/>
      <c r="BXS36" s="35"/>
      <c r="BXT36" s="35"/>
      <c r="BXU36" s="35"/>
      <c r="BXV36" s="35"/>
      <c r="BXW36" s="35"/>
      <c r="BXX36" s="35"/>
      <c r="BXY36" s="35"/>
      <c r="BXZ36" s="35"/>
      <c r="BYA36" s="35"/>
      <c r="BYB36" s="35"/>
      <c r="BYC36" s="35"/>
      <c r="BYD36" s="35"/>
      <c r="BYE36" s="35"/>
      <c r="BYF36" s="35"/>
      <c r="BYG36" s="35"/>
      <c r="BYH36" s="35"/>
      <c r="BYI36" s="35"/>
      <c r="BYJ36" s="35"/>
      <c r="BYK36" s="35"/>
      <c r="BYL36" s="35"/>
      <c r="BYM36" s="35"/>
      <c r="BYN36" s="35"/>
      <c r="BYO36" s="35"/>
      <c r="BYP36" s="35"/>
      <c r="BYQ36" s="35"/>
      <c r="BYR36" s="35"/>
      <c r="BYS36" s="35"/>
      <c r="BYT36" s="35"/>
      <c r="BYU36" s="35"/>
      <c r="BYV36" s="35"/>
      <c r="BYW36" s="35"/>
      <c r="BYX36" s="35"/>
      <c r="BYY36" s="35"/>
      <c r="BYZ36" s="35"/>
      <c r="BZA36" s="35"/>
      <c r="BZB36" s="35"/>
      <c r="BZC36" s="35"/>
      <c r="BZD36" s="35"/>
      <c r="BZE36" s="35"/>
      <c r="BZF36" s="35"/>
      <c r="BZG36" s="35"/>
      <c r="BZH36" s="35"/>
      <c r="BZI36" s="35"/>
      <c r="BZJ36" s="35"/>
      <c r="BZK36" s="35"/>
      <c r="BZL36" s="35"/>
      <c r="BZM36" s="35"/>
      <c r="BZN36" s="35"/>
      <c r="BZO36" s="35"/>
      <c r="BZP36" s="35"/>
      <c r="BZQ36" s="35"/>
      <c r="BZR36" s="35"/>
      <c r="BZS36" s="35"/>
      <c r="BZT36" s="35"/>
      <c r="BZU36" s="35"/>
      <c r="BZV36" s="35"/>
      <c r="BZW36" s="35"/>
      <c r="BZX36" s="35"/>
      <c r="BZY36" s="35"/>
      <c r="BZZ36" s="35"/>
      <c r="CAA36" s="35"/>
      <c r="CAB36" s="35"/>
      <c r="CAC36" s="35"/>
      <c r="CAD36" s="35"/>
      <c r="CAE36" s="35"/>
      <c r="CAF36" s="35"/>
      <c r="CAG36" s="35"/>
      <c r="CAH36" s="35"/>
      <c r="CAI36" s="35"/>
      <c r="CAJ36" s="35"/>
      <c r="CAK36" s="35"/>
      <c r="CAL36" s="35"/>
      <c r="CAM36" s="35"/>
      <c r="CAN36" s="35"/>
      <c r="CAO36" s="35"/>
      <c r="CAP36" s="35"/>
      <c r="CAQ36" s="35"/>
      <c r="CAR36" s="35"/>
      <c r="CAS36" s="35"/>
      <c r="CAT36" s="35"/>
      <c r="CAU36" s="35"/>
      <c r="CAV36" s="35"/>
      <c r="CAW36" s="35"/>
      <c r="CAX36" s="35"/>
      <c r="CAY36" s="35"/>
      <c r="CAZ36" s="35"/>
      <c r="CBA36" s="35"/>
      <c r="CBB36" s="35"/>
      <c r="CBC36" s="35"/>
      <c r="CBD36" s="35"/>
      <c r="CBE36" s="35"/>
      <c r="CBF36" s="35"/>
      <c r="CBG36" s="35"/>
      <c r="CBH36" s="35"/>
      <c r="CBI36" s="35"/>
      <c r="CBJ36" s="35"/>
      <c r="CBK36" s="35"/>
      <c r="CBL36" s="35"/>
      <c r="CBM36" s="35"/>
      <c r="CBN36" s="35"/>
      <c r="CBO36" s="35"/>
      <c r="CBP36" s="35"/>
      <c r="CBQ36" s="35"/>
      <c r="CBR36" s="35"/>
      <c r="CBS36" s="35"/>
      <c r="CBT36" s="35"/>
      <c r="CBU36" s="35"/>
      <c r="CBV36" s="35"/>
      <c r="CBW36" s="35"/>
      <c r="CBX36" s="35"/>
      <c r="CBY36" s="35"/>
      <c r="CBZ36" s="35"/>
      <c r="CCA36" s="35"/>
      <c r="CCB36" s="35"/>
      <c r="CCC36" s="35"/>
      <c r="CCD36" s="35"/>
      <c r="CCE36" s="35"/>
      <c r="CCF36" s="35"/>
      <c r="CCG36" s="35"/>
      <c r="CCH36" s="35"/>
      <c r="CCI36" s="35"/>
      <c r="CCJ36" s="35"/>
      <c r="CCK36" s="35"/>
      <c r="CCL36" s="35"/>
      <c r="CCM36" s="35"/>
      <c r="CCN36" s="35"/>
      <c r="CCO36" s="35"/>
      <c r="CCP36" s="35"/>
      <c r="CCQ36" s="35"/>
      <c r="CCR36" s="35"/>
      <c r="CCS36" s="35"/>
      <c r="CCT36" s="35"/>
      <c r="CCU36" s="35"/>
      <c r="CCV36" s="35"/>
      <c r="CCW36" s="35"/>
      <c r="CCX36" s="35"/>
      <c r="CCY36" s="35"/>
      <c r="CCZ36" s="35"/>
      <c r="CDA36" s="35"/>
      <c r="CDB36" s="35"/>
      <c r="CDC36" s="35"/>
      <c r="CDD36" s="35"/>
      <c r="CDE36" s="35"/>
      <c r="CDF36" s="35"/>
      <c r="CDG36" s="35"/>
      <c r="CDH36" s="35"/>
      <c r="CDI36" s="35"/>
      <c r="CDJ36" s="35"/>
      <c r="CDK36" s="35"/>
      <c r="CDL36" s="35"/>
      <c r="CDM36" s="35"/>
      <c r="CDN36" s="35"/>
      <c r="CDO36" s="35"/>
      <c r="CDP36" s="35"/>
      <c r="CDQ36" s="35"/>
      <c r="CDR36" s="35"/>
      <c r="CDS36" s="35"/>
      <c r="CDT36" s="35"/>
      <c r="CDU36" s="35"/>
      <c r="CDV36" s="35"/>
      <c r="CDW36" s="35"/>
      <c r="CDX36" s="35"/>
      <c r="CDY36" s="35"/>
      <c r="CDZ36" s="35"/>
      <c r="CEA36" s="35"/>
      <c r="CEB36" s="35"/>
      <c r="CEC36" s="35"/>
      <c r="CED36" s="35"/>
      <c r="CEE36" s="35"/>
      <c r="CEF36" s="35"/>
      <c r="CEG36" s="35"/>
      <c r="CEH36" s="35"/>
      <c r="CEI36" s="35"/>
      <c r="CEJ36" s="35"/>
      <c r="CEK36" s="35"/>
      <c r="CEL36" s="35"/>
      <c r="CEM36" s="35"/>
      <c r="CEN36" s="35"/>
      <c r="CEO36" s="35"/>
      <c r="CEP36" s="35"/>
      <c r="CEQ36" s="35"/>
      <c r="CER36" s="35"/>
      <c r="CES36" s="35"/>
      <c r="CET36" s="35"/>
      <c r="CEU36" s="35"/>
      <c r="CEV36" s="35"/>
      <c r="CEW36" s="35"/>
      <c r="CEX36" s="35"/>
      <c r="CEY36" s="35"/>
      <c r="CEZ36" s="35"/>
      <c r="CFA36" s="35"/>
      <c r="CFB36" s="35"/>
      <c r="CFC36" s="35"/>
      <c r="CFD36" s="35"/>
      <c r="CFE36" s="35"/>
      <c r="CFF36" s="35"/>
      <c r="CFG36" s="35"/>
      <c r="CFH36" s="35"/>
      <c r="CFI36" s="35"/>
      <c r="CFJ36" s="35"/>
      <c r="CFK36" s="35"/>
      <c r="CFL36" s="35"/>
      <c r="CFM36" s="35"/>
      <c r="CFN36" s="35"/>
      <c r="CFO36" s="35"/>
      <c r="CFP36" s="35"/>
      <c r="CFQ36" s="35"/>
      <c r="CFR36" s="35"/>
      <c r="CFS36" s="35"/>
      <c r="CFT36" s="35"/>
      <c r="CFU36" s="35"/>
      <c r="CFV36" s="35"/>
      <c r="CFW36" s="35"/>
      <c r="CFX36" s="35"/>
      <c r="CFY36" s="35"/>
      <c r="CFZ36" s="35"/>
      <c r="CGA36" s="35"/>
      <c r="CGB36" s="35"/>
      <c r="CGC36" s="35"/>
      <c r="CGD36" s="35"/>
      <c r="CGE36" s="35"/>
      <c r="CGF36" s="35"/>
      <c r="CGG36" s="35"/>
      <c r="CGH36" s="35"/>
      <c r="CGI36" s="35"/>
      <c r="CGJ36" s="35"/>
      <c r="CGK36" s="35"/>
      <c r="CGL36" s="35"/>
      <c r="CGM36" s="35"/>
      <c r="CGN36" s="35"/>
      <c r="CGO36" s="35"/>
      <c r="CGP36" s="35"/>
      <c r="CGQ36" s="35"/>
      <c r="CGR36" s="35"/>
      <c r="CGS36" s="35"/>
      <c r="CGT36" s="35"/>
      <c r="CGU36" s="35"/>
      <c r="CGV36" s="35"/>
      <c r="CGW36" s="35"/>
      <c r="CGX36" s="35"/>
      <c r="CGY36" s="35"/>
      <c r="CGZ36" s="35"/>
      <c r="CHA36" s="35"/>
      <c r="CHB36" s="35"/>
      <c r="CHC36" s="35"/>
      <c r="CHD36" s="35"/>
      <c r="CHE36" s="35"/>
      <c r="CHF36" s="35"/>
      <c r="CHG36" s="35"/>
      <c r="CHH36" s="35"/>
      <c r="CHI36" s="35"/>
      <c r="CHJ36" s="35"/>
      <c r="CHK36" s="35"/>
      <c r="CHL36" s="35"/>
      <c r="CHM36" s="35"/>
      <c r="CHN36" s="35"/>
      <c r="CHO36" s="35"/>
      <c r="CHP36" s="35"/>
      <c r="CHQ36" s="35"/>
      <c r="CHR36" s="35"/>
      <c r="CHS36" s="35"/>
      <c r="CHT36" s="35"/>
      <c r="CHU36" s="35"/>
      <c r="CHV36" s="35"/>
      <c r="CHW36" s="35"/>
      <c r="CHX36" s="35"/>
      <c r="CHY36" s="35"/>
      <c r="CHZ36" s="35"/>
      <c r="CIA36" s="35"/>
      <c r="CIB36" s="35"/>
      <c r="CIC36" s="35"/>
      <c r="CID36" s="35"/>
      <c r="CIE36" s="35"/>
      <c r="CIF36" s="35"/>
      <c r="CIG36" s="35"/>
      <c r="CIH36" s="35"/>
      <c r="CII36" s="35"/>
      <c r="CIJ36" s="35"/>
      <c r="CIK36" s="35"/>
      <c r="CIL36" s="35"/>
      <c r="CIM36" s="35"/>
      <c r="CIN36" s="35"/>
      <c r="CIO36" s="35"/>
      <c r="CIP36" s="35"/>
      <c r="CIQ36" s="35"/>
      <c r="CIR36" s="35"/>
      <c r="CIS36" s="35"/>
      <c r="CIT36" s="35"/>
      <c r="CIU36" s="35"/>
      <c r="CIV36" s="35"/>
      <c r="CIW36" s="35"/>
      <c r="CIX36" s="35"/>
      <c r="CIY36" s="35"/>
      <c r="CIZ36" s="35"/>
      <c r="CJA36" s="35"/>
      <c r="CJB36" s="35"/>
      <c r="CJC36" s="35"/>
      <c r="CJD36" s="35"/>
      <c r="CJE36" s="35"/>
      <c r="CJF36" s="35"/>
      <c r="CJG36" s="35"/>
      <c r="CJH36" s="35"/>
      <c r="CJI36" s="35"/>
      <c r="CJJ36" s="35"/>
      <c r="CJK36" s="35"/>
      <c r="CJL36" s="35"/>
      <c r="CJM36" s="35"/>
      <c r="CJN36" s="35"/>
      <c r="CJO36" s="35"/>
      <c r="CJP36" s="35"/>
      <c r="CJQ36" s="35"/>
      <c r="CJR36" s="35"/>
      <c r="CJS36" s="35"/>
      <c r="CJT36" s="35"/>
      <c r="CJU36" s="35"/>
      <c r="CJV36" s="35"/>
      <c r="CJW36" s="35"/>
      <c r="CJX36" s="35"/>
      <c r="CJY36" s="35"/>
      <c r="CJZ36" s="35"/>
      <c r="CKA36" s="35"/>
      <c r="CKB36" s="35"/>
      <c r="CKC36" s="35"/>
      <c r="CKD36" s="35"/>
      <c r="CKE36" s="35"/>
      <c r="CKF36" s="35"/>
      <c r="CKG36" s="35"/>
      <c r="CKH36" s="35"/>
      <c r="CKI36" s="35"/>
      <c r="CKJ36" s="35"/>
      <c r="CKK36" s="35"/>
      <c r="CKL36" s="35"/>
      <c r="CKM36" s="35"/>
      <c r="CKN36" s="35"/>
      <c r="CKO36" s="35"/>
      <c r="CKP36" s="35"/>
      <c r="CKQ36" s="35"/>
      <c r="CKR36" s="35"/>
      <c r="CKS36" s="35"/>
      <c r="CKT36" s="35"/>
      <c r="CKU36" s="35"/>
      <c r="CKV36" s="35"/>
      <c r="CKW36" s="35"/>
      <c r="CKX36" s="35"/>
      <c r="CKY36" s="35"/>
      <c r="CKZ36" s="35"/>
      <c r="CLA36" s="35"/>
      <c r="CLB36" s="35"/>
      <c r="CLC36" s="35"/>
      <c r="CLD36" s="35"/>
      <c r="CLE36" s="35"/>
      <c r="CLF36" s="35"/>
      <c r="CLG36" s="35"/>
      <c r="CLH36" s="35"/>
      <c r="CLI36" s="35"/>
      <c r="CLJ36" s="35"/>
      <c r="CLK36" s="35"/>
      <c r="CLL36" s="35"/>
      <c r="CLM36" s="35"/>
      <c r="CLN36" s="35"/>
      <c r="CLO36" s="35"/>
      <c r="CLP36" s="35"/>
      <c r="CLQ36" s="35"/>
      <c r="CLR36" s="35"/>
      <c r="CLS36" s="35"/>
      <c r="CLT36" s="35"/>
      <c r="CLU36" s="35"/>
      <c r="CLV36" s="35"/>
      <c r="CLW36" s="35"/>
      <c r="CLX36" s="35"/>
      <c r="CLY36" s="35"/>
      <c r="CLZ36" s="35"/>
      <c r="CMA36" s="35"/>
      <c r="CMB36" s="35"/>
      <c r="CMC36" s="35"/>
      <c r="CMD36" s="35"/>
      <c r="CME36" s="35"/>
      <c r="CMF36" s="35"/>
      <c r="CMG36" s="35"/>
      <c r="CMH36" s="35"/>
      <c r="CMI36" s="35"/>
      <c r="CMJ36" s="35"/>
      <c r="CMK36" s="35"/>
      <c r="CML36" s="35"/>
      <c r="CMM36" s="35"/>
      <c r="CMN36" s="35"/>
      <c r="CMO36" s="35"/>
      <c r="CMP36" s="35"/>
      <c r="CMQ36" s="35"/>
      <c r="CMR36" s="35"/>
      <c r="CMS36" s="35"/>
      <c r="CMT36" s="35"/>
      <c r="CMU36" s="35"/>
      <c r="CMV36" s="35"/>
      <c r="CMW36" s="35"/>
      <c r="CMX36" s="35"/>
      <c r="CMY36" s="35"/>
      <c r="CMZ36" s="35"/>
      <c r="CNA36" s="35"/>
      <c r="CNB36" s="35"/>
      <c r="CNC36" s="35"/>
      <c r="CND36" s="35"/>
      <c r="CNE36" s="35"/>
      <c r="CNF36" s="35"/>
      <c r="CNG36" s="35"/>
      <c r="CNH36" s="35"/>
      <c r="CNI36" s="35"/>
      <c r="CNJ36" s="35"/>
      <c r="CNK36" s="35"/>
      <c r="CNL36" s="35"/>
      <c r="CNM36" s="35"/>
      <c r="CNN36" s="35"/>
      <c r="CNO36" s="35"/>
      <c r="CNP36" s="35"/>
      <c r="CNQ36" s="35"/>
      <c r="CNR36" s="35"/>
      <c r="CNS36" s="35"/>
      <c r="CNT36" s="35"/>
      <c r="CNU36" s="35"/>
      <c r="CNV36" s="35"/>
      <c r="CNW36" s="35"/>
      <c r="CNX36" s="35"/>
      <c r="CNY36" s="35"/>
      <c r="CNZ36" s="35"/>
      <c r="COA36" s="35"/>
      <c r="COB36" s="35"/>
      <c r="COC36" s="35"/>
      <c r="COD36" s="35"/>
      <c r="COE36" s="35"/>
      <c r="COF36" s="35"/>
      <c r="COG36" s="35"/>
      <c r="COH36" s="35"/>
      <c r="COI36" s="35"/>
      <c r="COJ36" s="35"/>
      <c r="COK36" s="35"/>
      <c r="COL36" s="35"/>
      <c r="COM36" s="35"/>
      <c r="CON36" s="35"/>
      <c r="COO36" s="35"/>
      <c r="COP36" s="35"/>
      <c r="COQ36" s="35"/>
      <c r="COR36" s="35"/>
      <c r="COS36" s="35"/>
      <c r="COT36" s="35"/>
      <c r="COU36" s="35"/>
      <c r="COV36" s="35"/>
      <c r="COW36" s="35"/>
      <c r="COX36" s="35"/>
      <c r="COY36" s="35"/>
      <c r="COZ36" s="35"/>
      <c r="CPA36" s="35"/>
      <c r="CPB36" s="35"/>
      <c r="CPC36" s="35"/>
      <c r="CPD36" s="35"/>
      <c r="CPE36" s="35"/>
      <c r="CPF36" s="35"/>
      <c r="CPG36" s="35"/>
      <c r="CPH36" s="35"/>
      <c r="CPI36" s="35"/>
      <c r="CPJ36" s="35"/>
      <c r="CPK36" s="35"/>
      <c r="CPL36" s="35"/>
      <c r="CPM36" s="35"/>
      <c r="CPN36" s="35"/>
      <c r="CPO36" s="35"/>
      <c r="CPP36" s="35"/>
      <c r="CPQ36" s="35"/>
      <c r="CPR36" s="35"/>
      <c r="CPS36" s="35"/>
      <c r="CPT36" s="35"/>
      <c r="CPU36" s="35"/>
      <c r="CPV36" s="35"/>
      <c r="CPW36" s="35"/>
      <c r="CPX36" s="35"/>
      <c r="CPY36" s="35"/>
      <c r="CPZ36" s="35"/>
      <c r="CQA36" s="35"/>
      <c r="CQB36" s="35"/>
      <c r="CQC36" s="35"/>
      <c r="CQD36" s="35"/>
      <c r="CQE36" s="35"/>
      <c r="CQF36" s="35"/>
      <c r="CQG36" s="35"/>
      <c r="CQH36" s="35"/>
      <c r="CQI36" s="35"/>
      <c r="CQJ36" s="35"/>
      <c r="CQK36" s="35"/>
      <c r="CQL36" s="35"/>
      <c r="CQM36" s="35"/>
      <c r="CQN36" s="35"/>
      <c r="CQO36" s="35"/>
      <c r="CQP36" s="35"/>
      <c r="CQQ36" s="35"/>
      <c r="CQR36" s="35"/>
      <c r="CQS36" s="35"/>
      <c r="CQT36" s="35"/>
      <c r="CQU36" s="35"/>
      <c r="CQV36" s="35"/>
      <c r="CQW36" s="35"/>
      <c r="CQX36" s="35"/>
      <c r="CQY36" s="35"/>
      <c r="CQZ36" s="35"/>
      <c r="CRA36" s="35"/>
      <c r="CRB36" s="35"/>
      <c r="CRC36" s="35"/>
      <c r="CRD36" s="35"/>
      <c r="CRE36" s="35"/>
      <c r="CRF36" s="35"/>
      <c r="CRG36" s="35"/>
      <c r="CRH36" s="35"/>
      <c r="CRI36" s="35"/>
      <c r="CRJ36" s="35"/>
      <c r="CRK36" s="35"/>
      <c r="CRL36" s="35"/>
      <c r="CRM36" s="35"/>
      <c r="CRN36" s="35"/>
      <c r="CRO36" s="35"/>
      <c r="CRP36" s="35"/>
      <c r="CRQ36" s="35"/>
      <c r="CRR36" s="35"/>
      <c r="CRS36" s="35"/>
      <c r="CRT36" s="35"/>
      <c r="CRU36" s="35"/>
      <c r="CRV36" s="35"/>
      <c r="CRW36" s="35"/>
      <c r="CRX36" s="35"/>
      <c r="CRY36" s="35"/>
      <c r="CRZ36" s="35"/>
      <c r="CSA36" s="35"/>
      <c r="CSB36" s="35"/>
      <c r="CSC36" s="35"/>
      <c r="CSD36" s="35"/>
      <c r="CSE36" s="35"/>
      <c r="CSF36" s="35"/>
      <c r="CSG36" s="35"/>
      <c r="CSH36" s="35"/>
      <c r="CSI36" s="35"/>
      <c r="CSJ36" s="35"/>
      <c r="CSK36" s="35"/>
      <c r="CSL36" s="35"/>
      <c r="CSM36" s="35"/>
      <c r="CSN36" s="35"/>
      <c r="CSO36" s="35"/>
      <c r="CSP36" s="35"/>
      <c r="CSQ36" s="35"/>
      <c r="CSR36" s="35"/>
      <c r="CSS36" s="35"/>
      <c r="CST36" s="35"/>
    </row>
    <row r="37" spans="1:2542" ht="46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</row>
    <row r="38" spans="1:2542"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</row>
    <row r="39" spans="1:2542"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</row>
    <row r="40" spans="1:2542"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</row>
    <row r="41" spans="1:2542"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</row>
    <row r="42" spans="1:2542"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</row>
  </sheetData>
  <mergeCells count="20">
    <mergeCell ref="J1:V1"/>
    <mergeCell ref="A2:V6"/>
    <mergeCell ref="A22:V22"/>
    <mergeCell ref="A23:B23"/>
    <mergeCell ref="A29:V29"/>
    <mergeCell ref="E8:V8"/>
    <mergeCell ref="O9:P10"/>
    <mergeCell ref="Q9:R10"/>
    <mergeCell ref="S9:T10"/>
    <mergeCell ref="U9:V10"/>
    <mergeCell ref="A13:V13"/>
    <mergeCell ref="E9:J9"/>
    <mergeCell ref="K9:L10"/>
    <mergeCell ref="M9:N10"/>
    <mergeCell ref="A30:B30"/>
    <mergeCell ref="A8:A11"/>
    <mergeCell ref="B8:B11"/>
    <mergeCell ref="C8:C11"/>
    <mergeCell ref="D8:D10"/>
    <mergeCell ref="A14:B14"/>
  </mergeCells>
  <pageMargins left="0.7" right="0.7" top="0.75" bottom="0.75" header="0.3" footer="0.3"/>
  <pageSetup paperSize="9" scale="16" orientation="landscape" r:id="rId1"/>
  <rowBreaks count="2" manualBreakCount="2">
    <brk id="36" max="16383" man="1"/>
    <brk id="41" max="16383" man="1"/>
  </rowBreaks>
  <colBreaks count="2" manualBreakCount="2">
    <brk id="23" max="1048575" man="1"/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Normal="100" zoomScaleSheetLayoutView="100" workbookViewId="0">
      <selection activeCell="C8" sqref="C8"/>
    </sheetView>
  </sheetViews>
  <sheetFormatPr defaultRowHeight="15"/>
  <cols>
    <col min="2" max="2" width="22" customWidth="1"/>
    <col min="3" max="3" width="12.42578125" customWidth="1"/>
    <col min="4" max="4" width="17.7109375" customWidth="1"/>
    <col min="13" max="13" width="23.7109375" customWidth="1"/>
    <col min="14" max="14" width="21.7109375" customWidth="1"/>
  </cols>
  <sheetData>
    <row r="1" spans="1:14" ht="118.5" customHeight="1">
      <c r="A1" s="2"/>
      <c r="B1" s="1"/>
      <c r="C1" s="1"/>
      <c r="D1" s="1"/>
      <c r="E1" s="1"/>
      <c r="F1" s="195" t="s">
        <v>103</v>
      </c>
      <c r="G1" s="195"/>
      <c r="H1" s="195"/>
      <c r="I1" s="195"/>
      <c r="J1" s="195"/>
      <c r="K1" s="195"/>
      <c r="L1" s="195"/>
      <c r="M1" s="195"/>
      <c r="N1" s="195"/>
    </row>
    <row r="2" spans="1:14" ht="36" customHeight="1">
      <c r="A2" s="196" t="s">
        <v>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ht="15.75">
      <c r="A3" s="199" t="s">
        <v>0</v>
      </c>
      <c r="B3" s="199" t="s">
        <v>1</v>
      </c>
      <c r="C3" s="200" t="s">
        <v>8</v>
      </c>
      <c r="D3" s="200" t="s">
        <v>10</v>
      </c>
      <c r="E3" s="199" t="s">
        <v>22</v>
      </c>
      <c r="F3" s="199"/>
      <c r="G3" s="199"/>
      <c r="H3" s="199"/>
      <c r="I3" s="199"/>
      <c r="J3" s="199" t="s">
        <v>11</v>
      </c>
      <c r="K3" s="199"/>
      <c r="L3" s="199"/>
      <c r="M3" s="199"/>
      <c r="N3" s="199"/>
    </row>
    <row r="4" spans="1:14" ht="157.5" customHeight="1">
      <c r="A4" s="199"/>
      <c r="B4" s="199"/>
      <c r="C4" s="200"/>
      <c r="D4" s="200"/>
      <c r="E4" s="140" t="s">
        <v>23</v>
      </c>
      <c r="F4" s="140" t="s">
        <v>24</v>
      </c>
      <c r="G4" s="140" t="s">
        <v>25</v>
      </c>
      <c r="H4" s="140" t="s">
        <v>26</v>
      </c>
      <c r="I4" s="140" t="s">
        <v>16</v>
      </c>
      <c r="J4" s="140" t="s">
        <v>23</v>
      </c>
      <c r="K4" s="140" t="s">
        <v>24</v>
      </c>
      <c r="L4" s="140" t="s">
        <v>25</v>
      </c>
      <c r="M4" s="140" t="s">
        <v>26</v>
      </c>
      <c r="N4" s="140" t="s">
        <v>16</v>
      </c>
    </row>
    <row r="5" spans="1:14" ht="15.75">
      <c r="A5" s="199"/>
      <c r="B5" s="199"/>
      <c r="C5" s="141" t="s">
        <v>4</v>
      </c>
      <c r="D5" s="142" t="s">
        <v>18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2" t="s">
        <v>19</v>
      </c>
      <c r="K5" s="142" t="s">
        <v>19</v>
      </c>
      <c r="L5" s="142" t="s">
        <v>19</v>
      </c>
      <c r="M5" s="142" t="s">
        <v>19</v>
      </c>
      <c r="N5" s="142" t="s">
        <v>19</v>
      </c>
    </row>
    <row r="6" spans="1:14" ht="36.75" customHeight="1">
      <c r="A6" s="142">
        <v>1</v>
      </c>
      <c r="B6" s="142">
        <v>2</v>
      </c>
      <c r="C6" s="142">
        <v>3</v>
      </c>
      <c r="D6" s="142">
        <v>4</v>
      </c>
      <c r="E6" s="142">
        <v>5</v>
      </c>
      <c r="F6" s="142">
        <v>6</v>
      </c>
      <c r="G6" s="142">
        <v>7</v>
      </c>
      <c r="H6" s="142">
        <v>8</v>
      </c>
      <c r="I6" s="142">
        <v>9</v>
      </c>
      <c r="J6" s="142">
        <v>10</v>
      </c>
      <c r="K6" s="142">
        <v>11</v>
      </c>
      <c r="L6" s="142">
        <v>12</v>
      </c>
      <c r="M6" s="142">
        <v>13</v>
      </c>
      <c r="N6" s="142">
        <v>14</v>
      </c>
    </row>
    <row r="7" spans="1:14" ht="42" customHeight="1">
      <c r="A7" s="143"/>
      <c r="B7" s="144" t="s">
        <v>30</v>
      </c>
      <c r="C7" s="145">
        <f>C8+C9+C10</f>
        <v>25308.699999999997</v>
      </c>
      <c r="D7" s="146">
        <f>SUM(D8:D10)</f>
        <v>934</v>
      </c>
      <c r="E7" s="144" t="s">
        <v>34</v>
      </c>
      <c r="F7" s="144" t="s">
        <v>34</v>
      </c>
      <c r="G7" s="144" t="s">
        <v>34</v>
      </c>
      <c r="H7" s="144">
        <f>SUM(H8:H10)</f>
        <v>18</v>
      </c>
      <c r="I7" s="144">
        <f>I8+I9+I10</f>
        <v>18</v>
      </c>
      <c r="J7" s="144" t="s">
        <v>34</v>
      </c>
      <c r="K7" s="144" t="s">
        <v>34</v>
      </c>
      <c r="L7" s="144" t="s">
        <v>34</v>
      </c>
      <c r="M7" s="147">
        <f>SUM(M8:M13)</f>
        <v>41561259.600000001</v>
      </c>
      <c r="N7" s="148">
        <f>SUM(N8:N10)</f>
        <v>41561259.600000001</v>
      </c>
    </row>
    <row r="8" spans="1:14" ht="55.5" customHeight="1">
      <c r="A8" s="149">
        <v>1</v>
      </c>
      <c r="B8" s="149" t="s">
        <v>38</v>
      </c>
      <c r="C8" s="150">
        <v>11084.8</v>
      </c>
      <c r="D8" s="149">
        <f>SUM('Приложение 1'!K11:K17)</f>
        <v>429</v>
      </c>
      <c r="E8" s="144" t="s">
        <v>34</v>
      </c>
      <c r="F8" s="144" t="s">
        <v>34</v>
      </c>
      <c r="G8" s="144" t="s">
        <v>34</v>
      </c>
      <c r="H8" s="149">
        <v>7</v>
      </c>
      <c r="I8" s="149">
        <v>7</v>
      </c>
      <c r="J8" s="144" t="s">
        <v>34</v>
      </c>
      <c r="K8" s="144" t="s">
        <v>34</v>
      </c>
      <c r="L8" s="144" t="s">
        <v>34</v>
      </c>
      <c r="M8" s="151">
        <v>17791767.129999999</v>
      </c>
      <c r="N8" s="151">
        <v>17791767.129999999</v>
      </c>
    </row>
    <row r="9" spans="1:14" ht="54" customHeight="1">
      <c r="A9" s="149">
        <v>2</v>
      </c>
      <c r="B9" s="149" t="s">
        <v>39</v>
      </c>
      <c r="C9" s="150">
        <v>2771.3</v>
      </c>
      <c r="D9" s="152">
        <v>91</v>
      </c>
      <c r="E9" s="144" t="s">
        <v>34</v>
      </c>
      <c r="F9" s="144" t="s">
        <v>34</v>
      </c>
      <c r="G9" s="144" t="s">
        <v>34</v>
      </c>
      <c r="H9" s="149">
        <v>5</v>
      </c>
      <c r="I9" s="149">
        <v>5</v>
      </c>
      <c r="J9" s="144" t="s">
        <v>34</v>
      </c>
      <c r="K9" s="144" t="s">
        <v>34</v>
      </c>
      <c r="L9" s="144" t="s">
        <v>34</v>
      </c>
      <c r="M9" s="153">
        <v>11693913.16</v>
      </c>
      <c r="N9" s="153">
        <v>11693913.16</v>
      </c>
    </row>
    <row r="10" spans="1:14" ht="54" customHeight="1">
      <c r="A10" s="149">
        <v>3</v>
      </c>
      <c r="B10" s="149" t="s">
        <v>40</v>
      </c>
      <c r="C10" s="154">
        <v>11452.6</v>
      </c>
      <c r="D10" s="149">
        <v>414</v>
      </c>
      <c r="E10" s="144" t="s">
        <v>34</v>
      </c>
      <c r="F10" s="144" t="s">
        <v>34</v>
      </c>
      <c r="G10" s="144" t="s">
        <v>34</v>
      </c>
      <c r="H10" s="149">
        <v>6</v>
      </c>
      <c r="I10" s="149">
        <v>6</v>
      </c>
      <c r="J10" s="144" t="s">
        <v>34</v>
      </c>
      <c r="K10" s="144" t="s">
        <v>34</v>
      </c>
      <c r="L10" s="144" t="s">
        <v>34</v>
      </c>
      <c r="M10" s="155">
        <v>12075579.310000001</v>
      </c>
      <c r="N10" s="155">
        <v>12075579.310000001</v>
      </c>
    </row>
    <row r="11" spans="1:14" ht="57.75" customHeight="1"/>
    <row r="12" spans="1:14">
      <c r="C12" s="9"/>
    </row>
  </sheetData>
  <mergeCells count="8">
    <mergeCell ref="F1:N1"/>
    <mergeCell ref="A2:N2"/>
    <mergeCell ref="A3:A5"/>
    <mergeCell ref="B3:B5"/>
    <mergeCell ref="C3:C4"/>
    <mergeCell ref="D3:D4"/>
    <mergeCell ref="E3:I3"/>
    <mergeCell ref="J3:N3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2022-11-23T07:58:13Z</cp:lastPrinted>
  <dcterms:created xsi:type="dcterms:W3CDTF">2012-12-13T11:50:40Z</dcterms:created>
  <dcterms:modified xsi:type="dcterms:W3CDTF">2022-11-23T11:56:19Z</dcterms:modified>
</cp:coreProperties>
</file>